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idor\Planeacion\PIFI\PFCE 2016-2017\Anexos\DES\"/>
    </mc:Choice>
  </mc:AlternateContent>
  <bookViews>
    <workbookView xWindow="0" yWindow="0" windowWidth="24000" windowHeight="9720"/>
  </bookViews>
  <sheets>
    <sheet name="FormatoDES" sheetId="1" r:id="rId1"/>
  </sheets>
  <definedNames>
    <definedName name="_xlnm.Print_Area" localSheetId="0">FormatoDES!$A$1:$V$311</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0" i="1" l="1"/>
  <c r="K310" i="1"/>
  <c r="I310" i="1"/>
  <c r="G310" i="1"/>
  <c r="E310" i="1"/>
  <c r="C310" i="1"/>
  <c r="M304" i="1"/>
  <c r="L304" i="1"/>
  <c r="H304" i="1"/>
  <c r="G304" i="1"/>
  <c r="F304" i="1"/>
  <c r="B304" i="1"/>
  <c r="M303" i="1"/>
  <c r="L303" i="1"/>
  <c r="H303" i="1"/>
  <c r="G303" i="1"/>
  <c r="F303" i="1"/>
  <c r="B303" i="1"/>
  <c r="M302" i="1"/>
  <c r="L302" i="1"/>
  <c r="H302" i="1"/>
  <c r="G302" i="1"/>
  <c r="F302" i="1"/>
  <c r="B302" i="1"/>
  <c r="M301" i="1"/>
  <c r="L301" i="1"/>
  <c r="H301" i="1"/>
  <c r="G301" i="1"/>
  <c r="F301" i="1"/>
  <c r="B301" i="1"/>
  <c r="M300" i="1"/>
  <c r="L300" i="1"/>
  <c r="H300" i="1"/>
  <c r="G300" i="1"/>
  <c r="F300" i="1"/>
  <c r="B300" i="1"/>
  <c r="M299" i="1"/>
  <c r="L299" i="1"/>
  <c r="H299" i="1"/>
  <c r="G299" i="1"/>
  <c r="F299" i="1"/>
  <c r="B299" i="1"/>
  <c r="M298" i="1"/>
  <c r="L298" i="1"/>
  <c r="H298" i="1"/>
  <c r="G298" i="1"/>
  <c r="F298" i="1"/>
  <c r="B298" i="1"/>
  <c r="M297" i="1"/>
  <c r="L297" i="1"/>
  <c r="H297" i="1"/>
  <c r="G297" i="1"/>
  <c r="F297" i="1"/>
  <c r="B297" i="1"/>
  <c r="M293" i="1"/>
  <c r="L293" i="1"/>
  <c r="H293" i="1"/>
  <c r="G293" i="1"/>
  <c r="F293" i="1"/>
  <c r="B293" i="1"/>
  <c r="M292" i="1"/>
  <c r="L292" i="1"/>
  <c r="H292" i="1"/>
  <c r="G292" i="1"/>
  <c r="F292" i="1"/>
  <c r="B292" i="1"/>
  <c r="M291" i="1"/>
  <c r="L291" i="1"/>
  <c r="H291" i="1"/>
  <c r="G291" i="1"/>
  <c r="F291" i="1"/>
  <c r="B291" i="1"/>
  <c r="M290" i="1"/>
  <c r="L290" i="1"/>
  <c r="H290" i="1"/>
  <c r="G290" i="1"/>
  <c r="F290" i="1"/>
  <c r="B290" i="1"/>
  <c r="M289" i="1"/>
  <c r="L289" i="1"/>
  <c r="H289" i="1"/>
  <c r="G289" i="1"/>
  <c r="F289" i="1"/>
  <c r="B289" i="1"/>
  <c r="M288" i="1"/>
  <c r="L288" i="1"/>
  <c r="H288" i="1"/>
  <c r="G288" i="1"/>
  <c r="F288" i="1"/>
  <c r="B288" i="1"/>
  <c r="M287" i="1"/>
  <c r="L287" i="1"/>
  <c r="H287" i="1"/>
  <c r="G287" i="1"/>
  <c r="F287" i="1"/>
  <c r="B287" i="1"/>
  <c r="M286" i="1"/>
  <c r="L286" i="1"/>
  <c r="H286" i="1"/>
  <c r="G286" i="1"/>
  <c r="F286" i="1"/>
  <c r="B286" i="1"/>
  <c r="M282" i="1"/>
  <c r="L282" i="1"/>
  <c r="H282" i="1"/>
  <c r="G282" i="1"/>
  <c r="F282" i="1"/>
  <c r="B282" i="1"/>
  <c r="M281" i="1"/>
  <c r="L281" i="1"/>
  <c r="H281" i="1"/>
  <c r="G281" i="1"/>
  <c r="F281" i="1"/>
  <c r="B281" i="1"/>
  <c r="M280" i="1"/>
  <c r="L280" i="1"/>
  <c r="H280" i="1"/>
  <c r="G280" i="1"/>
  <c r="F280" i="1"/>
  <c r="B280" i="1"/>
  <c r="M279" i="1"/>
  <c r="L279" i="1"/>
  <c r="H279" i="1"/>
  <c r="G279" i="1"/>
  <c r="F279" i="1"/>
  <c r="B279" i="1"/>
  <c r="M278" i="1"/>
  <c r="L278" i="1"/>
  <c r="H278" i="1"/>
  <c r="G278" i="1"/>
  <c r="F278" i="1"/>
  <c r="B278" i="1"/>
  <c r="M277" i="1"/>
  <c r="L277" i="1"/>
  <c r="H277" i="1"/>
  <c r="G277" i="1"/>
  <c r="F277" i="1"/>
  <c r="B277" i="1"/>
  <c r="M276" i="1"/>
  <c r="L276" i="1"/>
  <c r="H276" i="1"/>
  <c r="G276" i="1"/>
  <c r="F276" i="1"/>
  <c r="B276" i="1"/>
  <c r="M275" i="1"/>
  <c r="L275" i="1"/>
  <c r="H275" i="1"/>
  <c r="G275" i="1"/>
  <c r="F275" i="1"/>
  <c r="B275" i="1"/>
  <c r="M267" i="1"/>
  <c r="K267" i="1"/>
  <c r="I267" i="1"/>
  <c r="G267" i="1"/>
  <c r="E267" i="1"/>
  <c r="C267" i="1"/>
  <c r="M256" i="1"/>
  <c r="L256" i="1"/>
  <c r="K256" i="1"/>
  <c r="J256" i="1"/>
  <c r="I256" i="1"/>
  <c r="H256" i="1"/>
  <c r="G256" i="1"/>
  <c r="F256" i="1"/>
  <c r="E256" i="1"/>
  <c r="D256" i="1"/>
  <c r="C256" i="1"/>
  <c r="B256" i="1"/>
  <c r="L243" i="1"/>
  <c r="J243" i="1"/>
  <c r="H243" i="1"/>
  <c r="F243" i="1"/>
  <c r="D243" i="1"/>
  <c r="B243" i="1"/>
  <c r="M242" i="1"/>
  <c r="K242" i="1"/>
  <c r="I242" i="1"/>
  <c r="G242" i="1"/>
  <c r="E242" i="1"/>
  <c r="C242" i="1"/>
  <c r="M241" i="1"/>
  <c r="K241" i="1"/>
  <c r="I241" i="1"/>
  <c r="G241" i="1"/>
  <c r="E241" i="1"/>
  <c r="C241" i="1"/>
  <c r="M240" i="1"/>
  <c r="K240" i="1"/>
  <c r="I240" i="1"/>
  <c r="G240" i="1"/>
  <c r="E240" i="1"/>
  <c r="C240" i="1"/>
  <c r="S229" i="1"/>
  <c r="P229" i="1"/>
  <c r="M229" i="1"/>
  <c r="J229" i="1"/>
  <c r="G229" i="1"/>
  <c r="D229" i="1"/>
  <c r="S228" i="1"/>
  <c r="P228" i="1"/>
  <c r="M228" i="1"/>
  <c r="J228" i="1"/>
  <c r="G228" i="1"/>
  <c r="D228" i="1"/>
  <c r="S227" i="1"/>
  <c r="P227" i="1"/>
  <c r="M227" i="1"/>
  <c r="J227" i="1"/>
  <c r="G227" i="1"/>
  <c r="D227" i="1"/>
  <c r="S226" i="1"/>
  <c r="Q226" i="1"/>
  <c r="P226" i="1"/>
  <c r="N226" i="1"/>
  <c r="M226" i="1"/>
  <c r="K226" i="1"/>
  <c r="J226" i="1"/>
  <c r="H226" i="1"/>
  <c r="G226" i="1"/>
  <c r="E226" i="1"/>
  <c r="D226" i="1"/>
  <c r="B226" i="1"/>
  <c r="S225" i="1"/>
  <c r="Q225" i="1"/>
  <c r="P225" i="1"/>
  <c r="N225" i="1"/>
  <c r="M225" i="1"/>
  <c r="K225" i="1"/>
  <c r="J225" i="1"/>
  <c r="H225" i="1"/>
  <c r="G225" i="1"/>
  <c r="E225" i="1"/>
  <c r="D225" i="1"/>
  <c r="B225" i="1"/>
  <c r="S224" i="1"/>
  <c r="Q224" i="1"/>
  <c r="P224" i="1"/>
  <c r="N224" i="1"/>
  <c r="M224" i="1"/>
  <c r="K224" i="1"/>
  <c r="J224" i="1"/>
  <c r="H224" i="1"/>
  <c r="G224" i="1"/>
  <c r="E224" i="1"/>
  <c r="D224" i="1"/>
  <c r="B224" i="1"/>
  <c r="S223" i="1"/>
  <c r="Q223" i="1"/>
  <c r="P223" i="1"/>
  <c r="N223" i="1"/>
  <c r="M223" i="1"/>
  <c r="K223" i="1"/>
  <c r="J223" i="1"/>
  <c r="H223" i="1"/>
  <c r="G223" i="1"/>
  <c r="E223" i="1"/>
  <c r="D223" i="1"/>
  <c r="B223" i="1"/>
  <c r="S222" i="1"/>
  <c r="P222" i="1"/>
  <c r="M222" i="1"/>
  <c r="J222" i="1"/>
  <c r="G222" i="1"/>
  <c r="D222" i="1"/>
  <c r="S221" i="1"/>
  <c r="P221" i="1"/>
  <c r="M221" i="1"/>
  <c r="J221" i="1"/>
  <c r="G221" i="1"/>
  <c r="D221" i="1"/>
  <c r="S220" i="1"/>
  <c r="P220" i="1"/>
  <c r="M220" i="1"/>
  <c r="J220" i="1"/>
  <c r="G220" i="1"/>
  <c r="D220" i="1"/>
  <c r="S219" i="1"/>
  <c r="P219" i="1"/>
  <c r="M219" i="1"/>
  <c r="J219" i="1"/>
  <c r="G219" i="1"/>
  <c r="D219" i="1"/>
  <c r="S218" i="1"/>
  <c r="Q218" i="1"/>
  <c r="P218" i="1"/>
  <c r="N218" i="1"/>
  <c r="M218" i="1"/>
  <c r="K218" i="1"/>
  <c r="J218" i="1"/>
  <c r="H218" i="1"/>
  <c r="G218" i="1"/>
  <c r="E218" i="1"/>
  <c r="D218" i="1"/>
  <c r="B218" i="1"/>
  <c r="S217" i="1"/>
  <c r="Q217" i="1"/>
  <c r="P217" i="1"/>
  <c r="N217" i="1"/>
  <c r="M217" i="1"/>
  <c r="K217" i="1"/>
  <c r="J217" i="1"/>
  <c r="H217" i="1"/>
  <c r="G217" i="1"/>
  <c r="E217" i="1"/>
  <c r="D217" i="1"/>
  <c r="B217" i="1"/>
  <c r="S216" i="1"/>
  <c r="Q216" i="1"/>
  <c r="P216" i="1"/>
  <c r="N216" i="1"/>
  <c r="M216" i="1"/>
  <c r="K216" i="1"/>
  <c r="J216" i="1"/>
  <c r="H216" i="1"/>
  <c r="G216" i="1"/>
  <c r="E216" i="1"/>
  <c r="D216" i="1"/>
  <c r="B216" i="1"/>
  <c r="S215" i="1"/>
  <c r="Q215" i="1"/>
  <c r="P215" i="1"/>
  <c r="N215" i="1"/>
  <c r="M215" i="1"/>
  <c r="K215" i="1"/>
  <c r="J215" i="1"/>
  <c r="H215" i="1"/>
  <c r="G215" i="1"/>
  <c r="E215" i="1"/>
  <c r="D215" i="1"/>
  <c r="B215" i="1"/>
  <c r="S214" i="1"/>
  <c r="P214" i="1"/>
  <c r="M214" i="1"/>
  <c r="J214" i="1"/>
  <c r="G214" i="1"/>
  <c r="D214" i="1"/>
  <c r="S213" i="1"/>
  <c r="P213" i="1"/>
  <c r="M213" i="1"/>
  <c r="J213" i="1"/>
  <c r="G213" i="1"/>
  <c r="D213" i="1"/>
  <c r="S212" i="1"/>
  <c r="P212" i="1"/>
  <c r="M212" i="1"/>
  <c r="J212" i="1"/>
  <c r="G212" i="1"/>
  <c r="D212" i="1"/>
  <c r="S211" i="1"/>
  <c r="P211" i="1"/>
  <c r="M211" i="1"/>
  <c r="J211" i="1"/>
  <c r="G211" i="1"/>
  <c r="D211" i="1"/>
  <c r="M205" i="1"/>
  <c r="K205" i="1"/>
  <c r="I205" i="1"/>
  <c r="G205" i="1"/>
  <c r="E205" i="1"/>
  <c r="C205" i="1"/>
  <c r="M204" i="1"/>
  <c r="K204" i="1"/>
  <c r="I204" i="1"/>
  <c r="G204" i="1"/>
  <c r="E204" i="1"/>
  <c r="C204" i="1"/>
  <c r="M200" i="1"/>
  <c r="K200" i="1"/>
  <c r="I200" i="1"/>
  <c r="G200" i="1"/>
  <c r="E200" i="1"/>
  <c r="C200" i="1"/>
  <c r="M199" i="1"/>
  <c r="K199" i="1"/>
  <c r="I199" i="1"/>
  <c r="G199" i="1"/>
  <c r="E199" i="1"/>
  <c r="C199" i="1"/>
  <c r="M197" i="1"/>
  <c r="K197" i="1"/>
  <c r="I197" i="1"/>
  <c r="G197" i="1"/>
  <c r="E197" i="1"/>
  <c r="C197" i="1"/>
  <c r="M196" i="1"/>
  <c r="K196" i="1"/>
  <c r="I196" i="1"/>
  <c r="G196" i="1"/>
  <c r="E196" i="1"/>
  <c r="C196" i="1"/>
  <c r="M195" i="1"/>
  <c r="K195" i="1"/>
  <c r="I195" i="1"/>
  <c r="G195" i="1"/>
  <c r="E195" i="1"/>
  <c r="C195" i="1"/>
  <c r="M194" i="1"/>
  <c r="K194" i="1"/>
  <c r="I194" i="1"/>
  <c r="G194" i="1"/>
  <c r="E194" i="1"/>
  <c r="C194" i="1"/>
  <c r="I193" i="1"/>
  <c r="G193" i="1"/>
  <c r="E193" i="1"/>
  <c r="C193" i="1"/>
  <c r="M192" i="1"/>
  <c r="K192" i="1"/>
  <c r="I192" i="1"/>
  <c r="G192" i="1"/>
  <c r="E192" i="1"/>
  <c r="C192" i="1"/>
  <c r="M191" i="1"/>
  <c r="K191" i="1"/>
  <c r="I191" i="1"/>
  <c r="J193" i="1" s="1"/>
  <c r="K193" i="1" s="1"/>
  <c r="L193" i="1" s="1"/>
  <c r="M193" i="1" s="1"/>
  <c r="G191" i="1"/>
  <c r="E191" i="1"/>
  <c r="C191" i="1"/>
  <c r="M189" i="1"/>
  <c r="K189" i="1"/>
  <c r="I189" i="1"/>
  <c r="G189" i="1"/>
  <c r="E189" i="1"/>
  <c r="C189" i="1"/>
  <c r="I188" i="1"/>
  <c r="G188" i="1"/>
  <c r="E188" i="1"/>
  <c r="C188" i="1"/>
  <c r="M187" i="1"/>
  <c r="K187" i="1"/>
  <c r="I187" i="1"/>
  <c r="G187" i="1"/>
  <c r="E187" i="1"/>
  <c r="C187" i="1"/>
  <c r="M186" i="1"/>
  <c r="K186" i="1"/>
  <c r="I186" i="1"/>
  <c r="J188" i="1" s="1"/>
  <c r="K188" i="1" s="1"/>
  <c r="L188" i="1" s="1"/>
  <c r="M188" i="1" s="1"/>
  <c r="G186" i="1"/>
  <c r="E186" i="1"/>
  <c r="C186" i="1"/>
  <c r="M184" i="1"/>
  <c r="K184" i="1"/>
  <c r="I184" i="1"/>
  <c r="G184" i="1"/>
  <c r="E184" i="1"/>
  <c r="C184" i="1"/>
  <c r="M174" i="1"/>
  <c r="K174" i="1"/>
  <c r="I174" i="1"/>
  <c r="G174" i="1"/>
  <c r="E174" i="1"/>
  <c r="C174" i="1"/>
  <c r="M170" i="1"/>
  <c r="K170" i="1"/>
  <c r="I170" i="1"/>
  <c r="G170" i="1"/>
  <c r="E170" i="1"/>
  <c r="C170" i="1"/>
  <c r="M168" i="1"/>
  <c r="K168" i="1"/>
  <c r="I168" i="1"/>
  <c r="G168" i="1"/>
  <c r="E168" i="1"/>
  <c r="C168" i="1"/>
  <c r="M166" i="1"/>
  <c r="K166" i="1"/>
  <c r="I166" i="1"/>
  <c r="G166" i="1"/>
  <c r="E166" i="1"/>
  <c r="C166" i="1"/>
  <c r="M164" i="1"/>
  <c r="K164" i="1"/>
  <c r="I164" i="1"/>
  <c r="G164" i="1"/>
  <c r="E164" i="1"/>
  <c r="C164" i="1"/>
  <c r="M163" i="1"/>
  <c r="L163" i="1"/>
  <c r="J163" i="1"/>
  <c r="K163" i="1" s="1"/>
  <c r="I163" i="1"/>
  <c r="H163" i="1"/>
  <c r="F163" i="1"/>
  <c r="G163" i="1" s="1"/>
  <c r="E163" i="1"/>
  <c r="D163" i="1"/>
  <c r="B163" i="1"/>
  <c r="C163" i="1" s="1"/>
  <c r="M162" i="1"/>
  <c r="K162" i="1"/>
  <c r="I162" i="1"/>
  <c r="G162" i="1"/>
  <c r="E162" i="1"/>
  <c r="C162" i="1"/>
  <c r="M161" i="1"/>
  <c r="K161" i="1"/>
  <c r="I161" i="1"/>
  <c r="G161" i="1"/>
  <c r="E161" i="1"/>
  <c r="C161" i="1"/>
  <c r="M160" i="1"/>
  <c r="K160" i="1"/>
  <c r="I160" i="1"/>
  <c r="G160" i="1"/>
  <c r="E160" i="1"/>
  <c r="C160" i="1"/>
  <c r="M159" i="1"/>
  <c r="K159" i="1"/>
  <c r="I159" i="1"/>
  <c r="G159" i="1"/>
  <c r="E159" i="1"/>
  <c r="C159" i="1"/>
  <c r="L151" i="1"/>
  <c r="J151" i="1"/>
  <c r="K151" i="1" s="1"/>
  <c r="H151" i="1"/>
  <c r="F151" i="1"/>
  <c r="G151" i="1" s="1"/>
  <c r="D151" i="1"/>
  <c r="B151" i="1"/>
  <c r="C151" i="1" s="1"/>
  <c r="M150" i="1"/>
  <c r="K150" i="1"/>
  <c r="I150" i="1"/>
  <c r="G150" i="1"/>
  <c r="E150" i="1"/>
  <c r="C150" i="1"/>
  <c r="M149" i="1"/>
  <c r="K149" i="1"/>
  <c r="I149" i="1"/>
  <c r="G149" i="1"/>
  <c r="E149" i="1"/>
  <c r="C149" i="1"/>
  <c r="M148" i="1"/>
  <c r="K148" i="1"/>
  <c r="I148" i="1"/>
  <c r="G148" i="1"/>
  <c r="E148" i="1"/>
  <c r="C148" i="1"/>
  <c r="L143" i="1"/>
  <c r="M143" i="1" s="1"/>
  <c r="J143" i="1"/>
  <c r="H143" i="1"/>
  <c r="I143" i="1" s="1"/>
  <c r="F143" i="1"/>
  <c r="D143" i="1"/>
  <c r="E143" i="1" s="1"/>
  <c r="B143" i="1"/>
  <c r="M142" i="1"/>
  <c r="K142" i="1"/>
  <c r="I142" i="1"/>
  <c r="G142" i="1"/>
  <c r="E142" i="1"/>
  <c r="C142" i="1"/>
  <c r="M141" i="1"/>
  <c r="K141" i="1"/>
  <c r="I141" i="1"/>
  <c r="G141" i="1"/>
  <c r="E141" i="1"/>
  <c r="C141" i="1"/>
  <c r="M140" i="1"/>
  <c r="K140" i="1"/>
  <c r="I140" i="1"/>
  <c r="G140" i="1"/>
  <c r="E140" i="1"/>
  <c r="C140" i="1"/>
  <c r="M139" i="1"/>
  <c r="K139" i="1"/>
  <c r="I139" i="1"/>
  <c r="G139" i="1"/>
  <c r="E139" i="1"/>
  <c r="C139" i="1"/>
  <c r="M138" i="1"/>
  <c r="K138" i="1"/>
  <c r="I138" i="1"/>
  <c r="G138" i="1"/>
  <c r="E138" i="1"/>
  <c r="C138" i="1"/>
  <c r="M137" i="1"/>
  <c r="K137" i="1"/>
  <c r="I137" i="1"/>
  <c r="G137" i="1"/>
  <c r="E137" i="1"/>
  <c r="C137" i="1"/>
  <c r="M136" i="1"/>
  <c r="K136" i="1"/>
  <c r="I136" i="1"/>
  <c r="G136" i="1"/>
  <c r="E136" i="1"/>
  <c r="C136" i="1"/>
  <c r="M135" i="1"/>
  <c r="K135" i="1"/>
  <c r="I135" i="1"/>
  <c r="G135" i="1"/>
  <c r="E135" i="1"/>
  <c r="C135" i="1"/>
  <c r="M134" i="1"/>
  <c r="K134" i="1"/>
  <c r="I134" i="1"/>
  <c r="G134" i="1"/>
  <c r="E134" i="1"/>
  <c r="C134" i="1"/>
  <c r="M133" i="1"/>
  <c r="K133" i="1"/>
  <c r="I133" i="1"/>
  <c r="G133" i="1"/>
  <c r="E133" i="1"/>
  <c r="C133" i="1"/>
  <c r="M132" i="1"/>
  <c r="K132" i="1"/>
  <c r="I132" i="1"/>
  <c r="G132" i="1"/>
  <c r="E132" i="1"/>
  <c r="C132" i="1"/>
  <c r="R125" i="1"/>
  <c r="Q125" i="1"/>
  <c r="O125" i="1"/>
  <c r="N125" i="1"/>
  <c r="L125" i="1"/>
  <c r="K125" i="1"/>
  <c r="I125" i="1"/>
  <c r="H125" i="1"/>
  <c r="F125" i="1"/>
  <c r="E125" i="1"/>
  <c r="C125" i="1"/>
  <c r="B125" i="1"/>
  <c r="R124" i="1"/>
  <c r="Q124" i="1"/>
  <c r="O124" i="1"/>
  <c r="N124" i="1"/>
  <c r="L124" i="1"/>
  <c r="K124" i="1"/>
  <c r="I124" i="1"/>
  <c r="H124" i="1"/>
  <c r="F124" i="1"/>
  <c r="E124" i="1"/>
  <c r="C124" i="1"/>
  <c r="B124" i="1"/>
  <c r="R123" i="1"/>
  <c r="Q123" i="1"/>
  <c r="O123" i="1"/>
  <c r="N123" i="1"/>
  <c r="L123" i="1"/>
  <c r="K123" i="1"/>
  <c r="I123" i="1"/>
  <c r="H123" i="1"/>
  <c r="F123" i="1"/>
  <c r="E123" i="1"/>
  <c r="C123" i="1"/>
  <c r="B123" i="1"/>
  <c r="R122" i="1"/>
  <c r="Q122" i="1"/>
  <c r="O122" i="1"/>
  <c r="N122" i="1"/>
  <c r="L122" i="1"/>
  <c r="K122" i="1"/>
  <c r="I122" i="1"/>
  <c r="H122" i="1"/>
  <c r="F122" i="1"/>
  <c r="E122" i="1"/>
  <c r="C122" i="1"/>
  <c r="B122" i="1"/>
  <c r="R119" i="1"/>
  <c r="Q119" i="1"/>
  <c r="O119" i="1"/>
  <c r="N119" i="1"/>
  <c r="L119" i="1"/>
  <c r="K119" i="1"/>
  <c r="I119" i="1"/>
  <c r="H119" i="1"/>
  <c r="F119" i="1"/>
  <c r="E119" i="1"/>
  <c r="C119" i="1"/>
  <c r="B119" i="1"/>
  <c r="R118" i="1"/>
  <c r="Q118" i="1"/>
  <c r="O118" i="1"/>
  <c r="N118" i="1"/>
  <c r="L118" i="1"/>
  <c r="K118" i="1"/>
  <c r="I118" i="1"/>
  <c r="H118" i="1"/>
  <c r="F118" i="1"/>
  <c r="E118" i="1"/>
  <c r="C118" i="1"/>
  <c r="B118" i="1"/>
  <c r="R117" i="1"/>
  <c r="Q117" i="1"/>
  <c r="O117" i="1"/>
  <c r="N117" i="1"/>
  <c r="L117" i="1"/>
  <c r="K117" i="1"/>
  <c r="I117" i="1"/>
  <c r="H117" i="1"/>
  <c r="F117" i="1"/>
  <c r="E117" i="1"/>
  <c r="C117" i="1"/>
  <c r="B117" i="1"/>
  <c r="S113" i="1"/>
  <c r="P113" i="1"/>
  <c r="M113" i="1"/>
  <c r="M126" i="1" s="1"/>
  <c r="J113" i="1"/>
  <c r="G113" i="1"/>
  <c r="D113" i="1"/>
  <c r="S112" i="1"/>
  <c r="S125" i="1" s="1"/>
  <c r="P112" i="1"/>
  <c r="P125" i="1" s="1"/>
  <c r="M112" i="1"/>
  <c r="M125" i="1" s="1"/>
  <c r="J112" i="1"/>
  <c r="J125" i="1" s="1"/>
  <c r="G112" i="1"/>
  <c r="G125" i="1" s="1"/>
  <c r="D112" i="1"/>
  <c r="D125" i="1" s="1"/>
  <c r="S111" i="1"/>
  <c r="S124" i="1" s="1"/>
  <c r="P111" i="1"/>
  <c r="P124" i="1" s="1"/>
  <c r="M111" i="1"/>
  <c r="M124" i="1" s="1"/>
  <c r="J111" i="1"/>
  <c r="J124" i="1" s="1"/>
  <c r="G111" i="1"/>
  <c r="G124" i="1" s="1"/>
  <c r="D111" i="1"/>
  <c r="D124" i="1" s="1"/>
  <c r="S110" i="1"/>
  <c r="S123" i="1" s="1"/>
  <c r="P110" i="1"/>
  <c r="P123" i="1" s="1"/>
  <c r="M110" i="1"/>
  <c r="M123" i="1" s="1"/>
  <c r="J110" i="1"/>
  <c r="J123" i="1" s="1"/>
  <c r="G110" i="1"/>
  <c r="G123" i="1" s="1"/>
  <c r="D110" i="1"/>
  <c r="D123" i="1" s="1"/>
  <c r="S109" i="1"/>
  <c r="S122" i="1" s="1"/>
  <c r="P109" i="1"/>
  <c r="P122" i="1" s="1"/>
  <c r="M109" i="1"/>
  <c r="M122" i="1" s="1"/>
  <c r="J109" i="1"/>
  <c r="J122" i="1" s="1"/>
  <c r="G109" i="1"/>
  <c r="G122" i="1" s="1"/>
  <c r="D109" i="1"/>
  <c r="D122" i="1" s="1"/>
  <c r="S108" i="1"/>
  <c r="P108" i="1"/>
  <c r="M108" i="1"/>
  <c r="J108" i="1"/>
  <c r="G108" i="1"/>
  <c r="D108" i="1"/>
  <c r="R107" i="1"/>
  <c r="R121" i="1" s="1"/>
  <c r="Q107" i="1"/>
  <c r="Q120" i="1" s="1"/>
  <c r="O107" i="1"/>
  <c r="O121" i="1" s="1"/>
  <c r="N107" i="1"/>
  <c r="N121" i="1" s="1"/>
  <c r="L107" i="1"/>
  <c r="L120" i="1" s="1"/>
  <c r="K107" i="1"/>
  <c r="K121" i="1" s="1"/>
  <c r="I107" i="1"/>
  <c r="I120" i="1" s="1"/>
  <c r="H107" i="1"/>
  <c r="H120" i="1" s="1"/>
  <c r="F107" i="1"/>
  <c r="F121" i="1" s="1"/>
  <c r="E107" i="1"/>
  <c r="E120" i="1" s="1"/>
  <c r="C107" i="1"/>
  <c r="C121" i="1" s="1"/>
  <c r="B107" i="1"/>
  <c r="B121" i="1" s="1"/>
  <c r="S106" i="1"/>
  <c r="S119" i="1" s="1"/>
  <c r="P106" i="1"/>
  <c r="P119" i="1" s="1"/>
  <c r="M106" i="1"/>
  <c r="M119" i="1" s="1"/>
  <c r="J106" i="1"/>
  <c r="J119" i="1" s="1"/>
  <c r="G106" i="1"/>
  <c r="G119" i="1" s="1"/>
  <c r="D106" i="1"/>
  <c r="D119" i="1" s="1"/>
  <c r="S105" i="1"/>
  <c r="S118" i="1" s="1"/>
  <c r="P105" i="1"/>
  <c r="P118" i="1" s="1"/>
  <c r="M105" i="1"/>
  <c r="M118" i="1" s="1"/>
  <c r="J105" i="1"/>
  <c r="J118" i="1" s="1"/>
  <c r="G105" i="1"/>
  <c r="G118" i="1" s="1"/>
  <c r="D105" i="1"/>
  <c r="D118" i="1" s="1"/>
  <c r="S104" i="1"/>
  <c r="S117" i="1" s="1"/>
  <c r="P104" i="1"/>
  <c r="P107" i="1" s="1"/>
  <c r="P120" i="1" s="1"/>
  <c r="M104" i="1"/>
  <c r="M107" i="1" s="1"/>
  <c r="M120" i="1" s="1"/>
  <c r="J104" i="1"/>
  <c r="J117" i="1" s="1"/>
  <c r="G104" i="1"/>
  <c r="G117" i="1" s="1"/>
  <c r="D104" i="1"/>
  <c r="D107" i="1" s="1"/>
  <c r="D120" i="1" s="1"/>
  <c r="O99" i="1"/>
  <c r="K99" i="1"/>
  <c r="C99" i="1"/>
  <c r="R98" i="1"/>
  <c r="R126" i="1" s="1"/>
  <c r="Q98" i="1"/>
  <c r="Q126" i="1" s="1"/>
  <c r="O98" i="1"/>
  <c r="O126" i="1" s="1"/>
  <c r="N98" i="1"/>
  <c r="N126" i="1" s="1"/>
  <c r="M98" i="1"/>
  <c r="E262" i="1" s="1"/>
  <c r="L98" i="1"/>
  <c r="L126" i="1" s="1"/>
  <c r="K98" i="1"/>
  <c r="K126" i="1" s="1"/>
  <c r="I98" i="1"/>
  <c r="I126" i="1" s="1"/>
  <c r="H98" i="1"/>
  <c r="H126" i="1" s="1"/>
  <c r="F98" i="1"/>
  <c r="F126" i="1" s="1"/>
  <c r="E98" i="1"/>
  <c r="E126" i="1" s="1"/>
  <c r="C98" i="1"/>
  <c r="C126" i="1" s="1"/>
  <c r="B98" i="1"/>
  <c r="B126" i="1" s="1"/>
  <c r="S97" i="1"/>
  <c r="P97" i="1"/>
  <c r="M97" i="1"/>
  <c r="J97" i="1"/>
  <c r="G97" i="1"/>
  <c r="D97" i="1"/>
  <c r="S96" i="1"/>
  <c r="P96" i="1"/>
  <c r="M96" i="1"/>
  <c r="M99" i="1" s="1"/>
  <c r="J96" i="1"/>
  <c r="G96" i="1"/>
  <c r="D96" i="1"/>
  <c r="S90" i="1"/>
  <c r="R90" i="1"/>
  <c r="Q90" i="1"/>
  <c r="P90" i="1"/>
  <c r="O90" i="1"/>
  <c r="N90" i="1"/>
  <c r="M90" i="1"/>
  <c r="L90" i="1"/>
  <c r="K90" i="1"/>
  <c r="J90" i="1"/>
  <c r="I90" i="1"/>
  <c r="H90" i="1"/>
  <c r="G90" i="1"/>
  <c r="F90" i="1"/>
  <c r="E90" i="1"/>
  <c r="D90" i="1"/>
  <c r="C90" i="1"/>
  <c r="B90" i="1"/>
  <c r="M74" i="1"/>
  <c r="L74" i="1"/>
  <c r="K74" i="1"/>
  <c r="J74" i="1"/>
  <c r="I74" i="1"/>
  <c r="H74" i="1"/>
  <c r="G74" i="1"/>
  <c r="F74" i="1"/>
  <c r="E74" i="1"/>
  <c r="D74" i="1"/>
  <c r="C74" i="1"/>
  <c r="B74" i="1"/>
  <c r="M73" i="1"/>
  <c r="L73" i="1"/>
  <c r="K73" i="1"/>
  <c r="J73" i="1"/>
  <c r="I73" i="1"/>
  <c r="H73" i="1"/>
  <c r="G73" i="1"/>
  <c r="F73" i="1"/>
  <c r="E73" i="1"/>
  <c r="D73" i="1"/>
  <c r="C73" i="1"/>
  <c r="B73" i="1"/>
  <c r="S68" i="1"/>
  <c r="M151" i="1" s="1"/>
  <c r="R68" i="1"/>
  <c r="Q68" i="1"/>
  <c r="I151" i="1" s="1"/>
  <c r="P68" i="1"/>
  <c r="O68" i="1"/>
  <c r="E151" i="1" s="1"/>
  <c r="N68" i="1"/>
  <c r="M68" i="1"/>
  <c r="L68" i="1"/>
  <c r="K68" i="1"/>
  <c r="J68" i="1"/>
  <c r="I68" i="1"/>
  <c r="H68" i="1"/>
  <c r="G68" i="1"/>
  <c r="S74" i="1" s="1"/>
  <c r="F68" i="1"/>
  <c r="R74" i="1" s="1"/>
  <c r="E68" i="1"/>
  <c r="Q74" i="1" s="1"/>
  <c r="D68" i="1"/>
  <c r="P74" i="1" s="1"/>
  <c r="C68" i="1"/>
  <c r="O74" i="1" s="1"/>
  <c r="B68" i="1"/>
  <c r="N74" i="1" s="1"/>
  <c r="S67" i="1"/>
  <c r="R67" i="1"/>
  <c r="K143" i="1" s="1"/>
  <c r="Q67" i="1"/>
  <c r="P67" i="1"/>
  <c r="G143" i="1" s="1"/>
  <c r="O67" i="1"/>
  <c r="N67" i="1"/>
  <c r="C143" i="1" s="1"/>
  <c r="M67" i="1"/>
  <c r="L67" i="1"/>
  <c r="K67" i="1"/>
  <c r="J67" i="1"/>
  <c r="I67" i="1"/>
  <c r="H67" i="1"/>
  <c r="G67" i="1"/>
  <c r="M172" i="1" s="1"/>
  <c r="F67" i="1"/>
  <c r="K172" i="1" s="1"/>
  <c r="E67" i="1"/>
  <c r="I175" i="1" s="1"/>
  <c r="D67" i="1"/>
  <c r="G175" i="1" s="1"/>
  <c r="C67" i="1"/>
  <c r="E172" i="1" s="1"/>
  <c r="B67" i="1"/>
  <c r="C172" i="1" s="1"/>
  <c r="S62" i="1"/>
  <c r="R62" i="1"/>
  <c r="Q62" i="1"/>
  <c r="P62" i="1"/>
  <c r="O62" i="1"/>
  <c r="N62" i="1"/>
  <c r="S61" i="1"/>
  <c r="R61" i="1"/>
  <c r="Q61" i="1"/>
  <c r="P61" i="1"/>
  <c r="O61" i="1"/>
  <c r="N61" i="1"/>
  <c r="S50" i="1"/>
  <c r="R50" i="1"/>
  <c r="Q50" i="1"/>
  <c r="P50" i="1"/>
  <c r="O50" i="1"/>
  <c r="N50" i="1"/>
  <c r="S49" i="1"/>
  <c r="M198" i="1" s="1"/>
  <c r="R49" i="1"/>
  <c r="K198" i="1" s="1"/>
  <c r="Q49" i="1"/>
  <c r="I198" i="1" s="1"/>
  <c r="P49" i="1"/>
  <c r="G198" i="1" s="1"/>
  <c r="O49" i="1"/>
  <c r="E198" i="1" s="1"/>
  <c r="N49" i="1"/>
  <c r="C198" i="1" s="1"/>
  <c r="D121" i="1" l="1"/>
  <c r="P121" i="1"/>
  <c r="E261" i="1"/>
  <c r="I169" i="1"/>
  <c r="I167" i="1"/>
  <c r="I165" i="1"/>
  <c r="B261" i="1"/>
  <c r="C169" i="1"/>
  <c r="C167" i="1"/>
  <c r="C165" i="1"/>
  <c r="F261" i="1"/>
  <c r="K169" i="1"/>
  <c r="K167" i="1"/>
  <c r="K165" i="1"/>
  <c r="C261" i="1"/>
  <c r="E169" i="1"/>
  <c r="E167" i="1"/>
  <c r="E165" i="1"/>
  <c r="G261" i="1"/>
  <c r="M169" i="1"/>
  <c r="M167" i="1"/>
  <c r="M165" i="1"/>
  <c r="M121" i="1"/>
  <c r="D261" i="1"/>
  <c r="G169" i="1"/>
  <c r="G167" i="1"/>
  <c r="G165" i="1"/>
  <c r="N73" i="1"/>
  <c r="R73" i="1"/>
  <c r="D98" i="1"/>
  <c r="B262" i="1" s="1"/>
  <c r="P98" i="1"/>
  <c r="F262" i="1" s="1"/>
  <c r="B99" i="1"/>
  <c r="F99" i="1"/>
  <c r="N99" i="1"/>
  <c r="R99" i="1"/>
  <c r="J107" i="1"/>
  <c r="J120" i="1" s="1"/>
  <c r="D117" i="1"/>
  <c r="P117" i="1"/>
  <c r="B120" i="1"/>
  <c r="F120" i="1"/>
  <c r="N120" i="1"/>
  <c r="R120" i="1"/>
  <c r="H121" i="1"/>
  <c r="L121" i="1"/>
  <c r="C171" i="1"/>
  <c r="K171" i="1"/>
  <c r="G172" i="1"/>
  <c r="C175" i="1"/>
  <c r="K175" i="1"/>
  <c r="O73" i="1"/>
  <c r="S73" i="1"/>
  <c r="G107" i="1"/>
  <c r="G120" i="1" s="1"/>
  <c r="S107" i="1"/>
  <c r="S120" i="1" s="1"/>
  <c r="M117" i="1"/>
  <c r="C120" i="1"/>
  <c r="K120" i="1"/>
  <c r="O120" i="1"/>
  <c r="E121" i="1"/>
  <c r="I121" i="1"/>
  <c r="Q121" i="1"/>
  <c r="E171" i="1"/>
  <c r="M171" i="1"/>
  <c r="I172" i="1"/>
  <c r="E175" i="1"/>
  <c r="M175" i="1"/>
  <c r="P73" i="1"/>
  <c r="J98" i="1"/>
  <c r="D262" i="1" s="1"/>
  <c r="H99" i="1"/>
  <c r="L99" i="1"/>
  <c r="G171" i="1"/>
  <c r="Q73" i="1"/>
  <c r="G98" i="1"/>
  <c r="S98" i="1"/>
  <c r="G262" i="1" s="1"/>
  <c r="E99" i="1"/>
  <c r="I99" i="1"/>
  <c r="Q99" i="1"/>
  <c r="I171" i="1"/>
  <c r="C262" i="1" l="1"/>
  <c r="G99" i="1"/>
  <c r="C202" i="1"/>
  <c r="C203" i="1"/>
  <c r="C201" i="1"/>
  <c r="C173" i="1"/>
  <c r="S99" i="1"/>
  <c r="P99" i="1"/>
  <c r="J126" i="1"/>
  <c r="I203" i="1"/>
  <c r="I201" i="1"/>
  <c r="I173" i="1"/>
  <c r="I202" i="1"/>
  <c r="M202" i="1"/>
  <c r="M203" i="1"/>
  <c r="M201" i="1"/>
  <c r="M173" i="1"/>
  <c r="S126" i="1"/>
  <c r="P126" i="1"/>
  <c r="D99" i="1"/>
  <c r="G203" i="1"/>
  <c r="G201" i="1"/>
  <c r="G173" i="1"/>
  <c r="G202" i="1"/>
  <c r="E202" i="1"/>
  <c r="E203" i="1"/>
  <c r="E201" i="1"/>
  <c r="E173" i="1"/>
  <c r="G126" i="1"/>
  <c r="D126" i="1"/>
  <c r="S121" i="1"/>
  <c r="K202" i="1"/>
  <c r="K203" i="1"/>
  <c r="K201" i="1"/>
  <c r="K173" i="1"/>
  <c r="J121" i="1"/>
  <c r="G121" i="1"/>
  <c r="J99" i="1"/>
</calcChain>
</file>

<file path=xl/comments1.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sharedStrings.xml><?xml version="1.0" encoding="utf-8"?>
<sst xmlns="http://schemas.openxmlformats.org/spreadsheetml/2006/main" count="533" uniqueCount="214">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</sst>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
      <sz val="8"/>
      <color indexed="81"/>
      <name val="Tahoma"/>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59">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397">
    <xf numFmtId="0" fontId="0" fillId="0" borderId="0" xfId="0"/>
    <xf numFmtId="0" fontId="1" fillId="0" borderId="0" xfId="0" applyFont="1"/>
    <xf numFmtId="0" fontId="2" fillId="2" borderId="0" xfId="0" applyFont="1" applyFill="1" applyAlignment="1">
      <alignment horizontal="center"/>
    </xf>
    <xf numFmtId="0" fontId="3" fillId="0" borderId="0" xfId="0" applyFont="1" applyAlignment="1">
      <alignment horizontal="right"/>
    </xf>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3" fillId="0" borderId="5"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8" xfId="0" applyNumberFormat="1" applyFont="1" applyBorder="1" applyAlignment="1">
      <alignment vertical="justify"/>
    </xf>
    <xf numFmtId="49" fontId="3" fillId="0" borderId="9" xfId="0" applyNumberFormat="1" applyFont="1" applyBorder="1" applyAlignment="1">
      <alignment horizontal="center" vertical="justify"/>
    </xf>
    <xf numFmtId="49" fontId="3" fillId="0" borderId="10" xfId="0" applyNumberFormat="1" applyFont="1" applyBorder="1" applyAlignment="1">
      <alignment horizontal="center"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0" fontId="1" fillId="0" borderId="16" xfId="0" applyFont="1" applyBorder="1"/>
    <xf numFmtId="0" fontId="1" fillId="0" borderId="17" xfId="0" applyFont="1" applyBorder="1"/>
    <xf numFmtId="49" fontId="1" fillId="0" borderId="18" xfId="0" applyNumberFormat="1" applyFont="1" applyBorder="1" applyAlignment="1">
      <alignment horizontal="justify" vertical="justify"/>
    </xf>
    <xf numFmtId="49" fontId="1" fillId="0" borderId="19" xfId="0" applyNumberFormat="1" applyFont="1" applyBorder="1" applyAlignment="1">
      <alignment horizontal="justify" vertical="justify"/>
    </xf>
    <xf numFmtId="0" fontId="1" fillId="0" borderId="19" xfId="0" applyFont="1" applyBorder="1"/>
    <xf numFmtId="0" fontId="1" fillId="0" borderId="20" xfId="0" applyFont="1" applyBorder="1"/>
    <xf numFmtId="49" fontId="1" fillId="0" borderId="21" xfId="0" applyNumberFormat="1" applyFont="1" applyBorder="1" applyAlignment="1">
      <alignment horizontal="justify" vertical="justify"/>
    </xf>
    <xf numFmtId="49" fontId="1" fillId="0" borderId="22" xfId="0" applyNumberFormat="1" applyFont="1" applyBorder="1" applyAlignment="1">
      <alignment horizontal="justify" vertical="justify"/>
    </xf>
    <xf numFmtId="0" fontId="1" fillId="0" borderId="22" xfId="0" applyFont="1" applyBorder="1"/>
    <xf numFmtId="0" fontId="1" fillId="0" borderId="23" xfId="0" applyFont="1" applyBorder="1"/>
    <xf numFmtId="49" fontId="1" fillId="0" borderId="24" xfId="0" applyNumberFormat="1" applyFont="1" applyBorder="1" applyAlignment="1">
      <alignment horizontal="left" vertical="justify"/>
    </xf>
    <xf numFmtId="0" fontId="3" fillId="3" borderId="6" xfId="0" applyFont="1" applyFill="1" applyBorder="1" applyAlignment="1">
      <alignment horizontal="center" vertical="center" wrapText="1"/>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0" fontId="3" fillId="4" borderId="6" xfId="0" applyFont="1" applyFill="1" applyBorder="1" applyAlignment="1">
      <alignment horizont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5" xfId="0" applyNumberFormat="1" applyFont="1" applyBorder="1" applyAlignment="1">
      <alignment horizontal="justify" vertical="justify"/>
    </xf>
    <xf numFmtId="49" fontId="1" fillId="0" borderId="26" xfId="0" applyNumberFormat="1" applyFont="1" applyBorder="1" applyAlignment="1">
      <alignment horizontal="justify" vertical="justify"/>
    </xf>
    <xf numFmtId="0" fontId="1" fillId="0" borderId="26" xfId="0" applyFont="1" applyBorder="1"/>
    <xf numFmtId="0" fontId="1" fillId="0" borderId="26" xfId="0" applyFont="1" applyBorder="1" applyAlignment="1">
      <alignment horizontal="center"/>
    </xf>
    <xf numFmtId="0" fontId="1" fillId="0" borderId="27" xfId="0" applyFont="1" applyBorder="1"/>
    <xf numFmtId="49" fontId="1" fillId="0" borderId="28" xfId="0" applyNumberFormat="1" applyFont="1" applyBorder="1" applyAlignment="1">
      <alignment horizontal="justify" vertical="justify"/>
    </xf>
    <xf numFmtId="49" fontId="1" fillId="0" borderId="19" xfId="0" applyNumberFormat="1" applyFont="1" applyBorder="1" applyAlignment="1">
      <alignment horizontal="justify" vertical="justify"/>
    </xf>
    <xf numFmtId="0" fontId="1" fillId="0" borderId="19" xfId="0" applyFont="1" applyBorder="1" applyAlignment="1">
      <alignment horizontal="center"/>
    </xf>
    <xf numFmtId="0" fontId="1" fillId="0" borderId="29" xfId="0" applyFont="1" applyBorder="1"/>
    <xf numFmtId="49" fontId="1" fillId="0" borderId="30" xfId="0" applyNumberFormat="1" applyFont="1" applyBorder="1" applyAlignment="1">
      <alignment horizontal="justify" vertical="justify"/>
    </xf>
    <xf numFmtId="49" fontId="1" fillId="0" borderId="31" xfId="0" applyNumberFormat="1" applyFont="1" applyBorder="1" applyAlignment="1">
      <alignment horizontal="justify" vertical="justify"/>
    </xf>
    <xf numFmtId="0" fontId="1" fillId="0" borderId="31" xfId="0" applyFont="1" applyBorder="1"/>
    <xf numFmtId="0" fontId="1" fillId="0" borderId="31" xfId="0" applyFont="1" applyBorder="1" applyAlignment="1">
      <alignment horizontal="center"/>
    </xf>
    <xf numFmtId="0" fontId="1" fillId="0" borderId="32" xfId="0" applyFont="1" applyBorder="1"/>
    <xf numFmtId="49" fontId="3" fillId="0" borderId="0" xfId="0" applyNumberFormat="1" applyFont="1" applyFill="1" applyBorder="1" applyAlignment="1"/>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5" borderId="35" xfId="0" applyFont="1" applyFill="1" applyBorder="1" applyAlignment="1">
      <alignment horizontal="center"/>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5" xfId="0" applyFont="1" applyFill="1" applyBorder="1" applyAlignment="1">
      <alignment wrapText="1"/>
    </xf>
    <xf numFmtId="3" fontId="1" fillId="0" borderId="26" xfId="0" applyNumberFormat="1" applyFont="1" applyBorder="1"/>
    <xf numFmtId="3" fontId="1" fillId="0" borderId="27" xfId="0" applyNumberFormat="1" applyFont="1" applyBorder="1"/>
    <xf numFmtId="0" fontId="3" fillId="0" borderId="30" xfId="0" applyFont="1" applyFill="1" applyBorder="1" applyAlignment="1">
      <alignment wrapText="1"/>
    </xf>
    <xf numFmtId="3" fontId="1" fillId="0" borderId="31" xfId="0" applyNumberFormat="1" applyFont="1" applyBorder="1"/>
    <xf numFmtId="3" fontId="1" fillId="0" borderId="32"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6" xfId="0" applyNumberFormat="1" applyFont="1" applyFill="1" applyBorder="1"/>
    <xf numFmtId="3" fontId="1" fillId="6" borderId="26" xfId="0" applyNumberFormat="1" applyFont="1" applyFill="1" applyBorder="1" applyAlignment="1">
      <alignment horizontal="center"/>
    </xf>
    <xf numFmtId="3" fontId="1" fillId="6" borderId="27" xfId="0" applyNumberFormat="1" applyFont="1" applyFill="1" applyBorder="1" applyAlignment="1">
      <alignment horizontal="center"/>
    </xf>
    <xf numFmtId="3" fontId="1" fillId="0" borderId="31" xfId="0" applyNumberFormat="1" applyFont="1" applyFill="1" applyBorder="1"/>
    <xf numFmtId="3" fontId="1" fillId="6" borderId="31" xfId="0" applyNumberFormat="1" applyFont="1" applyFill="1" applyBorder="1" applyAlignment="1">
      <alignment horizontal="center"/>
    </xf>
    <xf numFmtId="3" fontId="1" fillId="6" borderId="32" xfId="0" applyNumberFormat="1" applyFont="1" applyFill="1" applyBorder="1" applyAlignment="1">
      <alignment horizontal="center"/>
    </xf>
    <xf numFmtId="0" fontId="3" fillId="7" borderId="33" xfId="0" applyFont="1" applyFill="1" applyBorder="1" applyAlignment="1">
      <alignment horizontal="center" wrapText="1"/>
    </xf>
    <xf numFmtId="0" fontId="3" fillId="7" borderId="34" xfId="0" applyFont="1" applyFill="1" applyBorder="1" applyAlignment="1">
      <alignment horizontal="center" wrapText="1"/>
    </xf>
    <xf numFmtId="0" fontId="3" fillId="7" borderId="35" xfId="0" applyFont="1" applyFill="1" applyBorder="1" applyAlignment="1">
      <alignment horizontal="center" wrapText="1"/>
    </xf>
    <xf numFmtId="0" fontId="3" fillId="7" borderId="6" xfId="0" applyFont="1" applyFill="1" applyBorder="1" applyAlignment="1">
      <alignment horizontal="center" wrapText="1"/>
    </xf>
    <xf numFmtId="0" fontId="3" fillId="7" borderId="33" xfId="0" applyFont="1" applyFill="1" applyBorder="1" applyAlignment="1">
      <alignment horizontal="center"/>
    </xf>
    <xf numFmtId="0" fontId="3" fillId="7" borderId="34" xfId="0" applyFont="1" applyFill="1" applyBorder="1" applyAlignment="1">
      <alignment horizontal="center"/>
    </xf>
    <xf numFmtId="0" fontId="3" fillId="7" borderId="35" xfId="0" applyFont="1" applyFill="1" applyBorder="1" applyAlignment="1">
      <alignment horizontal="center"/>
    </xf>
    <xf numFmtId="49" fontId="3" fillId="7" borderId="36" xfId="0" applyNumberFormat="1" applyFont="1" applyFill="1" applyBorder="1" applyAlignment="1">
      <alignment horizontal="center" vertical="center" wrapText="1"/>
    </xf>
    <xf numFmtId="0" fontId="1" fillId="7" borderId="36"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7" xfId="0" applyFont="1" applyFill="1" applyBorder="1" applyAlignment="1">
      <alignment wrapText="1"/>
    </xf>
    <xf numFmtId="0" fontId="3" fillId="7" borderId="6" xfId="0" applyFont="1" applyFill="1" applyBorder="1" applyAlignment="1">
      <alignment wrapText="1"/>
    </xf>
    <xf numFmtId="49" fontId="3" fillId="7" borderId="38" xfId="0" applyNumberFormat="1" applyFont="1" applyFill="1" applyBorder="1" applyAlignment="1">
      <alignment horizontal="center" vertical="center" wrapText="1"/>
    </xf>
    <xf numFmtId="0" fontId="3" fillId="0" borderId="39" xfId="0" applyFont="1" applyFill="1" applyBorder="1" applyAlignment="1">
      <alignment wrapText="1"/>
    </xf>
    <xf numFmtId="3" fontId="1" fillId="0" borderId="39" xfId="0" applyNumberFormat="1" applyFont="1" applyBorder="1"/>
    <xf numFmtId="0" fontId="3" fillId="8" borderId="33" xfId="0" applyFont="1" applyFill="1" applyBorder="1" applyAlignment="1">
      <alignment horizontal="center" wrapText="1"/>
    </xf>
    <xf numFmtId="0" fontId="3" fillId="8" borderId="34" xfId="0" applyFont="1" applyFill="1" applyBorder="1" applyAlignment="1">
      <alignment horizontal="center" wrapText="1"/>
    </xf>
    <xf numFmtId="0" fontId="3" fillId="8" borderId="35" xfId="0" applyFont="1" applyFill="1" applyBorder="1" applyAlignment="1">
      <alignment horizontal="center" wrapText="1"/>
    </xf>
    <xf numFmtId="0" fontId="3" fillId="8" borderId="6" xfId="0" applyFont="1" applyFill="1" applyBorder="1" applyAlignment="1">
      <alignment horizontal="center" wrapText="1"/>
    </xf>
    <xf numFmtId="0" fontId="3" fillId="8" borderId="33" xfId="0" applyFont="1" applyFill="1" applyBorder="1" applyAlignment="1">
      <alignment horizontal="center"/>
    </xf>
    <xf numFmtId="0" fontId="3" fillId="8" borderId="34" xfId="0" applyFont="1" applyFill="1" applyBorder="1" applyAlignment="1">
      <alignment horizontal="center"/>
    </xf>
    <xf numFmtId="0" fontId="3" fillId="8" borderId="35" xfId="0" applyFont="1" applyFill="1" applyBorder="1" applyAlignment="1">
      <alignment horizontal="center"/>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6" xfId="0" applyNumberFormat="1" applyFont="1" applyFill="1" applyBorder="1"/>
    <xf numFmtId="3" fontId="1" fillId="6" borderId="27" xfId="0" applyNumberFormat="1" applyFont="1" applyFill="1" applyBorder="1"/>
    <xf numFmtId="3" fontId="1" fillId="6" borderId="31" xfId="0" applyNumberFormat="1" applyFont="1" applyFill="1" applyBorder="1"/>
    <xf numFmtId="3" fontId="1" fillId="6" borderId="32" xfId="0" applyNumberFormat="1" applyFont="1" applyFill="1" applyBorder="1"/>
    <xf numFmtId="3" fontId="1" fillId="0" borderId="0" xfId="0" applyNumberFormat="1" applyFont="1" applyFill="1" applyBorder="1"/>
    <xf numFmtId="0" fontId="3" fillId="8" borderId="33" xfId="0" applyFont="1" applyFill="1" applyBorder="1" applyAlignment="1">
      <alignment horizontal="center" vertical="center"/>
    </xf>
    <xf numFmtId="0" fontId="3" fillId="8"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0" borderId="0" xfId="0" applyFont="1" applyFill="1"/>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36"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5" xfId="0" applyFont="1" applyFill="1" applyBorder="1" applyAlignment="1">
      <alignment horizontal="justify" vertical="justify"/>
    </xf>
    <xf numFmtId="0" fontId="1" fillId="0" borderId="28" xfId="0" applyFont="1" applyFill="1" applyBorder="1" applyAlignment="1">
      <alignment horizontal="justify" vertical="justify"/>
    </xf>
    <xf numFmtId="3" fontId="1" fillId="0" borderId="19" xfId="0" applyNumberFormat="1" applyFont="1" applyBorder="1"/>
    <xf numFmtId="3" fontId="1" fillId="0" borderId="29" xfId="0" applyNumberFormat="1" applyFont="1" applyBorder="1"/>
    <xf numFmtId="0" fontId="1" fillId="0" borderId="41" xfId="0" applyFont="1" applyFill="1" applyBorder="1" applyAlignment="1">
      <alignment horizontal="justify" vertical="justify"/>
    </xf>
    <xf numFmtId="0" fontId="3" fillId="0" borderId="30" xfId="0" applyFont="1" applyFill="1" applyBorder="1" applyAlignment="1">
      <alignment horizontal="right" vertical="justify"/>
    </xf>
    <xf numFmtId="0" fontId="3" fillId="0" borderId="0" xfId="0" applyFont="1" applyBorder="1" applyAlignment="1"/>
    <xf numFmtId="0" fontId="3" fillId="0" borderId="39" xfId="0" applyFont="1" applyBorder="1" applyAlignment="1"/>
    <xf numFmtId="0" fontId="3" fillId="0" borderId="0" xfId="0" applyFont="1" applyBorder="1" applyAlignment="1">
      <alignment horizontal="left" vertical="center"/>
    </xf>
    <xf numFmtId="0" fontId="1" fillId="9" borderId="33" xfId="0" applyFont="1" applyFill="1" applyBorder="1" applyAlignment="1">
      <alignment vertical="justify"/>
    </xf>
    <xf numFmtId="0" fontId="1" fillId="9" borderId="34"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1" fillId="9" borderId="33" xfId="0" applyFont="1" applyFill="1" applyBorder="1" applyAlignment="1">
      <alignment horizontal="center" vertical="center"/>
    </xf>
    <xf numFmtId="0" fontId="1" fillId="9" borderId="34" xfId="0" applyFont="1" applyFill="1" applyBorder="1" applyAlignment="1">
      <alignment horizontal="center" vertical="center"/>
    </xf>
    <xf numFmtId="0" fontId="1" fillId="9" borderId="35" xfId="0" applyFont="1" applyFill="1" applyBorder="1" applyAlignment="1">
      <alignment horizontal="center" vertical="center"/>
    </xf>
    <xf numFmtId="0" fontId="1" fillId="9" borderId="6" xfId="0" applyFont="1" applyFill="1" applyBorder="1" applyAlignment="1">
      <alignment horizontal="center"/>
    </xf>
    <xf numFmtId="3" fontId="1" fillId="0" borderId="26" xfId="0" applyNumberFormat="1" applyFont="1" applyBorder="1" applyAlignment="1">
      <alignment horizontal="right" wrapText="1"/>
    </xf>
    <xf numFmtId="3" fontId="1" fillId="6" borderId="26" xfId="0" applyNumberFormat="1" applyFont="1" applyFill="1" applyBorder="1" applyAlignment="1">
      <alignment horizontal="right" wrapText="1"/>
    </xf>
    <xf numFmtId="3" fontId="1" fillId="0" borderId="26" xfId="0" applyNumberFormat="1" applyFont="1" applyFill="1" applyBorder="1" applyAlignment="1">
      <alignment horizontal="right" wrapText="1"/>
    </xf>
    <xf numFmtId="3" fontId="1" fillId="6" borderId="27" xfId="0" applyNumberFormat="1" applyFont="1" applyFill="1" applyBorder="1" applyAlignment="1">
      <alignment horizontal="right" wrapText="1"/>
    </xf>
    <xf numFmtId="0" fontId="3" fillId="0" borderId="28" xfId="0" applyFont="1" applyFill="1" applyBorder="1" applyAlignment="1">
      <alignment horizontal="justify" vertical="center" wrapText="1"/>
    </xf>
    <xf numFmtId="3" fontId="1" fillId="0" borderId="19" xfId="0" applyNumberFormat="1" applyFont="1" applyBorder="1" applyAlignment="1">
      <alignment horizontal="right" wrapText="1"/>
    </xf>
    <xf numFmtId="3" fontId="1" fillId="6" borderId="19" xfId="0" applyNumberFormat="1" applyFont="1" applyFill="1" applyBorder="1" applyAlignment="1">
      <alignment horizontal="right" wrapText="1"/>
    </xf>
    <xf numFmtId="3" fontId="1" fillId="0" borderId="19" xfId="0" applyNumberFormat="1" applyFont="1" applyFill="1" applyBorder="1" applyAlignment="1">
      <alignment horizontal="right" wrapText="1"/>
    </xf>
    <xf numFmtId="3" fontId="1" fillId="6" borderId="29" xfId="0" applyNumberFormat="1" applyFont="1" applyFill="1" applyBorder="1" applyAlignment="1">
      <alignment horizontal="right" wrapText="1"/>
    </xf>
    <xf numFmtId="0" fontId="1" fillId="0" borderId="30" xfId="0" applyFont="1" applyFill="1" applyBorder="1" applyAlignment="1">
      <alignment horizontal="justify" vertical="justify"/>
    </xf>
    <xf numFmtId="3" fontId="1" fillId="6" borderId="31" xfId="0" applyNumberFormat="1" applyFont="1" applyFill="1" applyBorder="1" applyAlignment="1">
      <alignment horizontal="right" wrapText="1"/>
    </xf>
    <xf numFmtId="3" fontId="1" fillId="6" borderId="32" xfId="0" applyNumberFormat="1" applyFont="1" applyFill="1" applyBorder="1" applyAlignment="1">
      <alignment horizontal="right" wrapText="1"/>
    </xf>
    <xf numFmtId="0" fontId="3" fillId="0" borderId="39"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justify" vertical="top"/>
    </xf>
    <xf numFmtId="0" fontId="1" fillId="9" borderId="36"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 fillId="0" borderId="25" xfId="0" applyFont="1" applyFill="1" applyBorder="1" applyAlignment="1">
      <alignment horizontal="justify" vertical="center"/>
    </xf>
    <xf numFmtId="0" fontId="1" fillId="0" borderId="28" xfId="0" applyFont="1" applyFill="1" applyBorder="1" applyAlignment="1">
      <alignment horizontal="justify" vertical="center"/>
    </xf>
    <xf numFmtId="0" fontId="4" fillId="0" borderId="28" xfId="0" applyFont="1" applyFill="1" applyBorder="1" applyAlignment="1">
      <alignment horizontal="justify" vertical="center"/>
    </xf>
    <xf numFmtId="3" fontId="1" fillId="10" borderId="19" xfId="0" applyNumberFormat="1" applyFont="1" applyFill="1" applyBorder="1" applyAlignment="1">
      <alignment horizontal="right" wrapText="1"/>
    </xf>
    <xf numFmtId="3" fontId="1" fillId="10" borderId="29" xfId="0" applyNumberFormat="1" applyFont="1" applyFill="1" applyBorder="1" applyAlignment="1">
      <alignment horizontal="right" wrapText="1"/>
    </xf>
    <xf numFmtId="0" fontId="4" fillId="0" borderId="30" xfId="0" applyFont="1" applyFill="1" applyBorder="1" applyAlignment="1">
      <alignment horizontal="justify" vertical="center"/>
    </xf>
    <xf numFmtId="3" fontId="1" fillId="0" borderId="31" xfId="0" applyNumberFormat="1" applyFont="1" applyBorder="1" applyAlignment="1">
      <alignment horizontal="right" wrapText="1"/>
    </xf>
    <xf numFmtId="3" fontId="1" fillId="0" borderId="31" xfId="0" applyNumberFormat="1" applyFont="1" applyFill="1" applyBorder="1" applyAlignment="1">
      <alignment horizontal="right" wrapText="1"/>
    </xf>
    <xf numFmtId="0" fontId="0" fillId="0" borderId="0" xfId="0" applyFont="1" applyAlignment="1">
      <alignment horizontal="justify" vertical="justify"/>
    </xf>
    <xf numFmtId="0" fontId="1" fillId="9" borderId="36" xfId="0" applyFont="1" applyFill="1" applyBorder="1" applyAlignment="1">
      <alignment horizontal="center" vertical="center"/>
    </xf>
    <xf numFmtId="0" fontId="1" fillId="9" borderId="42" xfId="0" applyFont="1" applyFill="1" applyBorder="1" applyAlignment="1">
      <alignment horizontal="center" vertical="center"/>
    </xf>
    <xf numFmtId="0" fontId="1" fillId="9" borderId="26" xfId="0" applyFont="1" applyFill="1" applyBorder="1" applyAlignment="1">
      <alignment horizontal="center"/>
    </xf>
    <xf numFmtId="0" fontId="1" fillId="9" borderId="27" xfId="0" applyFont="1" applyFill="1" applyBorder="1" applyAlignment="1">
      <alignment horizontal="center"/>
    </xf>
    <xf numFmtId="0" fontId="1" fillId="9" borderId="43" xfId="0" applyFont="1" applyFill="1" applyBorder="1" applyAlignment="1">
      <alignment horizontal="center"/>
    </xf>
    <xf numFmtId="0" fontId="1" fillId="0" borderId="25" xfId="0" applyFont="1" applyFill="1" applyBorder="1" applyAlignment="1">
      <alignment horizontal="justify" vertical="center" wrapText="1"/>
    </xf>
    <xf numFmtId="164" fontId="1" fillId="6" borderId="26"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0" fontId="1" fillId="0" borderId="28" xfId="0" applyFont="1" applyFill="1" applyBorder="1" applyAlignment="1">
      <alignment horizontal="justify" vertical="center" wrapText="1"/>
    </xf>
    <xf numFmtId="164" fontId="1" fillId="6" borderId="19" xfId="0" applyNumberFormat="1" applyFont="1" applyFill="1" applyBorder="1" applyAlignment="1">
      <alignment horizontal="right" wrapText="1"/>
    </xf>
    <xf numFmtId="164" fontId="1" fillId="6" borderId="29" xfId="0" applyNumberFormat="1" applyFont="1" applyFill="1" applyBorder="1" applyAlignment="1">
      <alignment horizontal="right" wrapText="1"/>
    </xf>
    <xf numFmtId="164" fontId="1" fillId="6" borderId="31" xfId="0" applyNumberFormat="1" applyFont="1" applyFill="1" applyBorder="1" applyAlignment="1">
      <alignment horizontal="right" wrapText="1"/>
    </xf>
    <xf numFmtId="164" fontId="1" fillId="6" borderId="32" xfId="0" applyNumberFormat="1" applyFont="1" applyFill="1" applyBorder="1" applyAlignment="1">
      <alignment horizontal="right" wrapText="1"/>
    </xf>
    <xf numFmtId="0" fontId="3" fillId="0" borderId="0" xfId="0" applyFont="1"/>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8"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6" xfId="0" applyFont="1" applyFill="1" applyBorder="1" applyAlignment="1">
      <alignment horizontal="center"/>
    </xf>
    <xf numFmtId="0" fontId="1" fillId="0" borderId="26" xfId="0" applyFont="1" applyFill="1" applyBorder="1" applyAlignment="1">
      <alignment horizontal="center"/>
    </xf>
    <xf numFmtId="0" fontId="1" fillId="6" borderId="26" xfId="0" applyFont="1" applyFill="1" applyBorder="1" applyAlignment="1">
      <alignment horizontal="center"/>
    </xf>
    <xf numFmtId="0" fontId="1" fillId="6" borderId="27" xfId="0" applyFont="1" applyFill="1" applyBorder="1" applyAlignment="1">
      <alignment horizontal="center"/>
    </xf>
    <xf numFmtId="0" fontId="1" fillId="0" borderId="45" xfId="0" applyFont="1" applyFill="1" applyBorder="1" applyAlignment="1">
      <alignment horizontal="justify" vertical="center"/>
    </xf>
    <xf numFmtId="0" fontId="1" fillId="0" borderId="19" xfId="0" applyFont="1" applyFill="1" applyBorder="1" applyAlignment="1"/>
    <xf numFmtId="0" fontId="1" fillId="10" borderId="19" xfId="0" applyFont="1" applyFill="1" applyBorder="1" applyAlignment="1"/>
    <xf numFmtId="0" fontId="1" fillId="0" borderId="19" xfId="0" applyFont="1" applyFill="1" applyBorder="1" applyAlignment="1">
      <alignment horizontal="center"/>
    </xf>
    <xf numFmtId="0" fontId="1" fillId="6" borderId="19" xfId="0" applyFont="1" applyFill="1" applyBorder="1" applyAlignment="1">
      <alignment horizontal="center"/>
    </xf>
    <xf numFmtId="0" fontId="1" fillId="6" borderId="29" xfId="0" applyFont="1" applyFill="1" applyBorder="1" applyAlignment="1">
      <alignment horizontal="center"/>
    </xf>
    <xf numFmtId="0" fontId="1" fillId="0" borderId="28" xfId="0" applyFont="1" applyBorder="1" applyAlignment="1">
      <alignment horizontal="justify" vertical="center" wrapText="1"/>
    </xf>
    <xf numFmtId="165" fontId="1" fillId="0" borderId="19" xfId="0" applyNumberFormat="1" applyFont="1" applyFill="1" applyBorder="1" applyAlignment="1">
      <alignment horizontal="right" vertical="center"/>
    </xf>
    <xf numFmtId="165" fontId="1" fillId="6" borderId="19" xfId="0" applyNumberFormat="1" applyFont="1" applyFill="1" applyBorder="1" applyAlignment="1">
      <alignment horizontal="right" vertical="center"/>
    </xf>
    <xf numFmtId="3" fontId="1" fillId="0" borderId="19" xfId="0" applyNumberFormat="1" applyFont="1" applyBorder="1" applyAlignment="1">
      <alignment horizontal="right" vertical="center"/>
    </xf>
    <xf numFmtId="165" fontId="1" fillId="6" borderId="29" xfId="0" applyNumberFormat="1" applyFont="1" applyFill="1" applyBorder="1" applyAlignment="1">
      <alignment horizontal="right" vertical="center"/>
    </xf>
    <xf numFmtId="0" fontId="1" fillId="0" borderId="28" xfId="0" applyFont="1" applyBorder="1" applyAlignment="1">
      <alignment horizontal="justify" vertical="top"/>
    </xf>
    <xf numFmtId="0" fontId="1" fillId="0" borderId="28" xfId="0" applyFont="1" applyBorder="1" applyAlignment="1">
      <alignment horizontal="justify" vertical="center"/>
    </xf>
    <xf numFmtId="0" fontId="1" fillId="0" borderId="28" xfId="0" applyFont="1" applyFill="1" applyBorder="1" applyAlignment="1">
      <alignment horizontal="justify" vertical="top"/>
    </xf>
    <xf numFmtId="0" fontId="4" fillId="0" borderId="30" xfId="0" applyFont="1" applyFill="1" applyBorder="1" applyAlignment="1">
      <alignment horizontal="left" vertical="center" wrapText="1"/>
    </xf>
    <xf numFmtId="3" fontId="1" fillId="10" borderId="31" xfId="0" applyNumberFormat="1" applyFont="1" applyFill="1" applyBorder="1" applyAlignment="1">
      <alignment horizontal="right" vertical="center"/>
    </xf>
    <xf numFmtId="165" fontId="1" fillId="10" borderId="31" xfId="0" applyNumberFormat="1" applyFont="1" applyFill="1" applyBorder="1" applyAlignment="1">
      <alignment horizontal="right" vertical="center"/>
    </xf>
    <xf numFmtId="165" fontId="1" fillId="6" borderId="31" xfId="0" applyNumberFormat="1" applyFont="1" applyFill="1" applyBorder="1" applyAlignment="1">
      <alignment horizontal="right" vertical="center"/>
    </xf>
    <xf numFmtId="165" fontId="1" fillId="6" borderId="32" xfId="0" applyNumberFormat="1" applyFont="1" applyFill="1" applyBorder="1" applyAlignment="1">
      <alignment horizontal="right" vertical="center"/>
    </xf>
    <xf numFmtId="0" fontId="1" fillId="0" borderId="0" xfId="0" applyFont="1"/>
    <xf numFmtId="0" fontId="3" fillId="3" borderId="6" xfId="0" applyFont="1" applyFill="1" applyBorder="1" applyAlignment="1">
      <alignment horizontal="center"/>
    </xf>
    <xf numFmtId="0" fontId="1" fillId="0" borderId="25" xfId="0" applyFont="1" applyFill="1" applyBorder="1" applyAlignment="1">
      <alignment vertical="center" wrapText="1"/>
    </xf>
    <xf numFmtId="0" fontId="0" fillId="0" borderId="26" xfId="0" applyFont="1" applyBorder="1"/>
    <xf numFmtId="0" fontId="0" fillId="6" borderId="26" xfId="0" applyFont="1" applyFill="1" applyBorder="1"/>
    <xf numFmtId="0" fontId="0" fillId="6" borderId="27" xfId="0" applyFont="1" applyFill="1" applyBorder="1"/>
    <xf numFmtId="0" fontId="4" fillId="0" borderId="28" xfId="0" applyFont="1" applyFill="1" applyBorder="1" applyAlignment="1">
      <alignment horizontal="left" vertical="center" wrapText="1"/>
    </xf>
    <xf numFmtId="0" fontId="0" fillId="0" borderId="19" xfId="0" applyFont="1" applyBorder="1"/>
    <xf numFmtId="0" fontId="1" fillId="6" borderId="19" xfId="0" applyFont="1" applyFill="1" applyBorder="1" applyAlignment="1">
      <alignment vertical="justify"/>
    </xf>
    <xf numFmtId="0" fontId="1" fillId="6" borderId="29" xfId="0" applyFont="1" applyFill="1" applyBorder="1" applyAlignment="1">
      <alignment vertical="justify"/>
    </xf>
    <xf numFmtId="0" fontId="1" fillId="10" borderId="31" xfId="0" applyFont="1" applyFill="1" applyBorder="1" applyAlignment="1">
      <alignment horizontal="center" vertical="center"/>
    </xf>
    <xf numFmtId="0" fontId="1" fillId="10" borderId="31" xfId="0" applyFont="1" applyFill="1" applyBorder="1" applyAlignment="1">
      <alignment vertical="justify"/>
    </xf>
    <xf numFmtId="0" fontId="1" fillId="10" borderId="32" xfId="0" applyFont="1" applyFill="1" applyBorder="1" applyAlignment="1">
      <alignment vertical="justify"/>
    </xf>
    <xf numFmtId="0" fontId="3" fillId="0" borderId="37"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33" xfId="0" applyFont="1" applyFill="1" applyBorder="1" applyAlignment="1"/>
    <xf numFmtId="0" fontId="3" fillId="11" borderId="34" xfId="0" applyFont="1" applyFill="1" applyBorder="1" applyAlignment="1"/>
    <xf numFmtId="0" fontId="3" fillId="11" borderId="6" xfId="0" applyFont="1" applyFill="1" applyBorder="1" applyAlignment="1">
      <alignment horizontal="center" vertical="justify"/>
    </xf>
    <xf numFmtId="0" fontId="3" fillId="11" borderId="38" xfId="0" applyFont="1" applyFill="1" applyBorder="1" applyAlignment="1">
      <alignment horizontal="center" vertical="center"/>
    </xf>
    <xf numFmtId="0" fontId="3" fillId="11" borderId="44" xfId="0" applyFont="1" applyFill="1" applyBorder="1" applyAlignment="1">
      <alignment horizontal="center" vertical="center"/>
    </xf>
    <xf numFmtId="0" fontId="3" fillId="11" borderId="33" xfId="0" applyFont="1" applyFill="1" applyBorder="1" applyAlignment="1">
      <alignment horizontal="center"/>
    </xf>
    <xf numFmtId="0" fontId="3" fillId="11" borderId="34" xfId="0" applyFont="1" applyFill="1" applyBorder="1" applyAlignment="1">
      <alignment horizontal="center"/>
    </xf>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5" xfId="0" applyFont="1" applyBorder="1" applyAlignment="1">
      <alignment horizontal="justify" vertical="center"/>
    </xf>
    <xf numFmtId="0" fontId="1" fillId="0" borderId="26" xfId="0" applyFont="1" applyBorder="1" applyAlignment="1">
      <alignment horizontal="justify" vertical="justify"/>
    </xf>
    <xf numFmtId="0" fontId="1" fillId="0" borderId="19" xfId="0" applyFont="1" applyBorder="1" applyAlignment="1">
      <alignment horizontal="justify" vertical="justify"/>
    </xf>
    <xf numFmtId="3" fontId="1" fillId="6" borderId="19" xfId="0" applyNumberFormat="1" applyFont="1" applyFill="1" applyBorder="1"/>
    <xf numFmtId="3" fontId="1" fillId="6" borderId="29" xfId="0" applyNumberFormat="1" applyFont="1" applyFill="1" applyBorder="1"/>
    <xf numFmtId="0" fontId="1" fillId="0" borderId="28" xfId="0" applyFont="1" applyBorder="1" applyAlignment="1">
      <alignment horizontal="left" vertical="center" wrapText="1"/>
    </xf>
    <xf numFmtId="0" fontId="1" fillId="6" borderId="19" xfId="0" applyFont="1" applyFill="1" applyBorder="1" applyAlignment="1">
      <alignment horizontal="justify" vertical="justify"/>
    </xf>
    <xf numFmtId="3" fontId="1" fillId="10" borderId="19" xfId="0" applyNumberFormat="1" applyFont="1" applyFill="1" applyBorder="1" applyAlignment="1">
      <alignment horizontal="right" vertical="center"/>
    </xf>
    <xf numFmtId="3" fontId="1" fillId="10" borderId="29" xfId="0" applyNumberFormat="1" applyFont="1" applyFill="1" applyBorder="1" applyAlignment="1">
      <alignment horizontal="right" vertical="center"/>
    </xf>
    <xf numFmtId="0" fontId="3" fillId="0" borderId="0" xfId="0" applyFont="1" applyBorder="1" applyAlignment="1">
      <alignment vertical="center" wrapText="1"/>
    </xf>
    <xf numFmtId="0" fontId="1" fillId="0" borderId="30" xfId="0" applyFont="1" applyFill="1" applyBorder="1" applyAlignment="1">
      <alignment horizontal="justify" vertical="center"/>
    </xf>
    <xf numFmtId="0" fontId="1" fillId="0" borderId="31" xfId="0" applyFont="1" applyBorder="1" applyAlignment="1">
      <alignment horizontal="justify" vertical="justify"/>
    </xf>
    <xf numFmtId="0" fontId="3" fillId="0" borderId="39"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3" fillId="12" borderId="38" xfId="0" applyFont="1" applyFill="1" applyBorder="1" applyAlignment="1">
      <alignment horizontal="center" vertical="center"/>
    </xf>
    <xf numFmtId="0" fontId="3" fillId="12" borderId="44"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6" xfId="0" applyFont="1" applyFill="1" applyBorder="1" applyAlignment="1">
      <alignment horizontal="center" vertical="center"/>
    </xf>
    <xf numFmtId="0" fontId="1" fillId="0" borderId="25" xfId="0" applyFont="1" applyFill="1" applyBorder="1" applyAlignment="1">
      <alignment horizontal="left" vertical="center" wrapText="1"/>
    </xf>
    <xf numFmtId="165" fontId="1" fillId="0" borderId="26" xfId="0" applyNumberFormat="1" applyFont="1" applyBorder="1" applyAlignment="1">
      <alignment horizontal="right" vertical="center"/>
    </xf>
    <xf numFmtId="165" fontId="1" fillId="6" borderId="26" xfId="0" applyNumberFormat="1" applyFont="1" applyFill="1" applyBorder="1" applyAlignment="1">
      <alignment horizontal="right" vertical="center"/>
    </xf>
    <xf numFmtId="165" fontId="1" fillId="13" borderId="26"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0" fontId="0" fillId="0" borderId="0" xfId="0" applyFont="1" applyAlignment="1"/>
    <xf numFmtId="165" fontId="1" fillId="0" borderId="29" xfId="0" applyNumberFormat="1" applyFont="1" applyFill="1" applyBorder="1" applyAlignment="1">
      <alignment horizontal="right" vertical="center"/>
    </xf>
    <xf numFmtId="165" fontId="1" fillId="0" borderId="19" xfId="0" applyNumberFormat="1" applyFont="1" applyBorder="1" applyAlignment="1">
      <alignment horizontal="right" vertical="center"/>
    </xf>
    <xf numFmtId="165" fontId="1" fillId="13" borderId="19" xfId="0" applyNumberFormat="1" applyFont="1" applyFill="1" applyBorder="1" applyAlignment="1">
      <alignment horizontal="right" vertical="center"/>
    </xf>
    <xf numFmtId="0" fontId="1" fillId="0" borderId="19" xfId="0" applyFont="1" applyFill="1" applyBorder="1" applyAlignment="1">
      <alignment vertical="justify"/>
    </xf>
    <xf numFmtId="0" fontId="1" fillId="0" borderId="28" xfId="0" applyFont="1" applyFill="1" applyBorder="1" applyAlignment="1">
      <alignment horizontal="left" vertical="center" wrapText="1"/>
    </xf>
    <xf numFmtId="165" fontId="1" fillId="0" borderId="31" xfId="0" applyNumberFormat="1" applyFont="1" applyBorder="1" applyAlignment="1">
      <alignment horizontal="right" vertical="center"/>
    </xf>
    <xf numFmtId="165" fontId="1" fillId="13" borderId="31"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12" borderId="39"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40" xfId="0" applyFont="1" applyFill="1" applyBorder="1" applyAlignment="1">
      <alignment horizontal="center" vertical="center"/>
    </xf>
    <xf numFmtId="0" fontId="3" fillId="12" borderId="35" xfId="0" applyFont="1" applyFill="1" applyBorder="1" applyAlignment="1">
      <alignment horizontal="center" vertical="center"/>
    </xf>
    <xf numFmtId="0" fontId="3" fillId="12" borderId="42" xfId="0" applyFont="1" applyFill="1" applyBorder="1" applyAlignment="1">
      <alignment horizontal="center" vertical="center"/>
    </xf>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0" fillId="0" borderId="0" xfId="0" applyFont="1" applyFill="1"/>
    <xf numFmtId="0" fontId="3" fillId="0" borderId="19" xfId="0" applyFont="1" applyFill="1" applyBorder="1" applyAlignment="1">
      <alignment vertical="center"/>
    </xf>
    <xf numFmtId="0" fontId="3" fillId="0" borderId="19" xfId="0" applyFont="1" applyFill="1" applyBorder="1" applyAlignment="1">
      <alignment horizontal="center" vertical="center"/>
    </xf>
    <xf numFmtId="165" fontId="5" fillId="6" borderId="19" xfId="0" applyNumberFormat="1" applyFont="1" applyFill="1" applyBorder="1" applyAlignment="1">
      <alignment horizontal="justify" vertical="justify"/>
    </xf>
    <xf numFmtId="0" fontId="1" fillId="0" borderId="19" xfId="0" applyFont="1" applyFill="1" applyBorder="1" applyAlignment="1">
      <alignment horizontal="justify" vertical="justify"/>
    </xf>
    <xf numFmtId="165" fontId="1" fillId="0" borderId="31" xfId="0" applyNumberFormat="1" applyFont="1" applyFill="1" applyBorder="1" applyAlignment="1">
      <alignment horizontal="right" vertical="center"/>
    </xf>
    <xf numFmtId="0" fontId="1" fillId="0" borderId="31" xfId="0" applyFont="1" applyFill="1" applyBorder="1" applyAlignment="1">
      <alignment horizontal="justify" vertical="justify"/>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0" fontId="4" fillId="0" borderId="0" xfId="0" applyFont="1"/>
    <xf numFmtId="0" fontId="3" fillId="5" borderId="6" xfId="0" applyFont="1" applyFill="1" applyBorder="1" applyAlignment="1">
      <alignment horizontal="center" vertical="center"/>
    </xf>
    <xf numFmtId="0" fontId="3" fillId="5" borderId="6" xfId="0" applyFont="1" applyFill="1" applyBorder="1" applyAlignment="1">
      <alignment horizontal="center"/>
    </xf>
    <xf numFmtId="0" fontId="3" fillId="5" borderId="6" xfId="0" applyFont="1" applyFill="1" applyBorder="1" applyAlignment="1">
      <alignment horizontal="center"/>
    </xf>
    <xf numFmtId="3" fontId="1" fillId="0" borderId="46" xfId="0" applyNumberFormat="1" applyFont="1" applyBorder="1" applyAlignment="1">
      <alignment horizontal="center"/>
    </xf>
    <xf numFmtId="3" fontId="1" fillId="0" borderId="47" xfId="0" applyNumberFormat="1" applyFont="1" applyBorder="1" applyAlignment="1">
      <alignment horizontal="center"/>
    </xf>
    <xf numFmtId="3" fontId="1" fillId="0" borderId="48" xfId="0" applyNumberFormat="1" applyFont="1" applyBorder="1" applyAlignment="1">
      <alignment horizontal="center"/>
    </xf>
    <xf numFmtId="3" fontId="1" fillId="0" borderId="26" xfId="0" applyNumberFormat="1" applyFont="1" applyBorder="1" applyAlignment="1">
      <alignment horizontal="center"/>
    </xf>
    <xf numFmtId="3" fontId="1" fillId="0" borderId="27" xfId="0" applyNumberFormat="1" applyFont="1" applyBorder="1" applyAlignment="1">
      <alignment horizontal="center"/>
    </xf>
    <xf numFmtId="165" fontId="1" fillId="6" borderId="19" xfId="0" applyNumberFormat="1" applyFont="1" applyFill="1" applyBorder="1"/>
    <xf numFmtId="165" fontId="1" fillId="0" borderId="19" xfId="0" applyNumberFormat="1" applyFont="1" applyFill="1" applyBorder="1"/>
    <xf numFmtId="165" fontId="1" fillId="6" borderId="29" xfId="0" applyNumberFormat="1" applyFont="1" applyFill="1" applyBorder="1"/>
    <xf numFmtId="0" fontId="1" fillId="0" borderId="49" xfId="0" applyFont="1" applyFill="1" applyBorder="1" applyAlignment="1">
      <alignment horizontal="justify" vertical="center"/>
    </xf>
    <xf numFmtId="3" fontId="1" fillId="10" borderId="50" xfId="0" applyNumberFormat="1" applyFont="1" applyFill="1" applyBorder="1" applyAlignment="1">
      <alignment horizontal="center"/>
    </xf>
    <xf numFmtId="3" fontId="1" fillId="10" borderId="51" xfId="0" applyNumberFormat="1" applyFont="1" applyFill="1" applyBorder="1" applyAlignment="1">
      <alignment horizontal="center"/>
    </xf>
    <xf numFmtId="3" fontId="1" fillId="10" borderId="52" xfId="0" applyNumberFormat="1" applyFont="1" applyFill="1" applyBorder="1" applyAlignment="1">
      <alignment horizontal="center"/>
    </xf>
    <xf numFmtId="0" fontId="1" fillId="0" borderId="6" xfId="0" applyFont="1" applyBorder="1" applyAlignment="1">
      <alignment horizontal="center"/>
    </xf>
    <xf numFmtId="0" fontId="1" fillId="8" borderId="33" xfId="0" applyFont="1" applyFill="1" applyBorder="1" applyAlignment="1">
      <alignment horizontal="center"/>
    </xf>
    <xf numFmtId="0" fontId="1" fillId="8" borderId="6" xfId="0" applyFont="1" applyFill="1" applyBorder="1" applyAlignment="1">
      <alignment horizontal="center"/>
    </xf>
    <xf numFmtId="0" fontId="1" fillId="0" borderId="30" xfId="0" applyFont="1" applyBorder="1" applyAlignment="1">
      <alignment horizontal="justify"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3" fillId="14" borderId="36"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3" fillId="14" borderId="40" xfId="0" applyFont="1" applyFill="1" applyBorder="1" applyAlignment="1">
      <alignment horizontal="justify" vertical="justify"/>
    </xf>
    <xf numFmtId="0" fontId="1" fillId="14" borderId="6" xfId="0" applyFont="1" applyFill="1" applyBorder="1" applyAlignment="1">
      <alignment horizontal="center"/>
    </xf>
    <xf numFmtId="0" fontId="1" fillId="0" borderId="53" xfId="0" applyFont="1" applyBorder="1" applyAlignment="1">
      <alignment vertical="center"/>
    </xf>
    <xf numFmtId="0" fontId="1" fillId="0" borderId="54" xfId="0" applyFont="1" applyBorder="1" applyAlignment="1">
      <alignment vertical="center"/>
    </xf>
    <xf numFmtId="0" fontId="1" fillId="0" borderId="19" xfId="0" applyFont="1" applyBorder="1" applyAlignment="1">
      <alignment vertical="center"/>
    </xf>
    <xf numFmtId="0" fontId="1" fillId="0" borderId="29" xfId="0" applyFont="1" applyBorder="1" applyAlignment="1">
      <alignment vertical="center"/>
    </xf>
    <xf numFmtId="0" fontId="1" fillId="6" borderId="31" xfId="0" applyFont="1" applyFill="1" applyBorder="1" applyAlignment="1">
      <alignment vertical="center"/>
    </xf>
    <xf numFmtId="0" fontId="1" fillId="6" borderId="32" xfId="0" applyFont="1" applyFill="1" applyBorder="1" applyAlignment="1">
      <alignment vertical="center"/>
    </xf>
    <xf numFmtId="0" fontId="3" fillId="15" borderId="6" xfId="0" applyFont="1" applyFill="1" applyBorder="1" applyAlignment="1">
      <alignment horizontal="justify" vertical="justify"/>
    </xf>
    <xf numFmtId="0" fontId="3" fillId="15" borderId="36" xfId="0" applyFont="1" applyFill="1" applyBorder="1" applyAlignment="1">
      <alignment horizontal="center" vertical="center"/>
    </xf>
    <xf numFmtId="0" fontId="3" fillId="15" borderId="33" xfId="0" applyFont="1" applyFill="1" applyBorder="1" applyAlignment="1">
      <alignment vertical="center"/>
    </xf>
    <xf numFmtId="0" fontId="3" fillId="15" borderId="35" xfId="0" applyFont="1" applyFill="1" applyBorder="1" applyAlignment="1">
      <alignment vertical="center"/>
    </xf>
    <xf numFmtId="0" fontId="3" fillId="15" borderId="6" xfId="0" applyFont="1" applyFill="1" applyBorder="1" applyAlignment="1">
      <alignment horizontal="center"/>
    </xf>
    <xf numFmtId="0" fontId="7" fillId="0" borderId="25" xfId="0" applyFont="1" applyBorder="1" applyAlignment="1">
      <alignment vertical="center"/>
    </xf>
    <xf numFmtId="0" fontId="4" fillId="10" borderId="26" xfId="0" applyFont="1" applyFill="1" applyBorder="1" applyAlignment="1">
      <alignment vertical="center"/>
    </xf>
    <xf numFmtId="0" fontId="4" fillId="10" borderId="27" xfId="0" applyFont="1" applyFill="1" applyBorder="1" applyAlignment="1">
      <alignment vertical="center"/>
    </xf>
    <xf numFmtId="0" fontId="0" fillId="0" borderId="0" xfId="0" applyFont="1" applyAlignment="1">
      <alignment vertical="center"/>
    </xf>
    <xf numFmtId="0" fontId="7" fillId="0" borderId="30" xfId="0" applyFont="1" applyBorder="1" applyAlignment="1">
      <alignment vertical="center"/>
    </xf>
    <xf numFmtId="0" fontId="4" fillId="10" borderId="31" xfId="0" applyFont="1" applyFill="1" applyBorder="1" applyAlignment="1">
      <alignment vertical="center"/>
    </xf>
    <xf numFmtId="0" fontId="4" fillId="10" borderId="32" xfId="0" applyFont="1" applyFill="1" applyBorder="1" applyAlignment="1">
      <alignment vertical="center"/>
    </xf>
    <xf numFmtId="0" fontId="3" fillId="0" borderId="0" xfId="0" applyFont="1" applyBorder="1" applyAlignment="1">
      <alignment horizontal="center" vertical="center"/>
    </xf>
    <xf numFmtId="0" fontId="3" fillId="15" borderId="38" xfId="0" applyFont="1" applyFill="1" applyBorder="1" applyAlignment="1">
      <alignment horizontal="center" vertical="center"/>
    </xf>
    <xf numFmtId="0" fontId="3" fillId="15" borderId="44" xfId="0" applyFont="1" applyFill="1" applyBorder="1" applyAlignment="1">
      <alignment horizontal="center" vertical="center"/>
    </xf>
    <xf numFmtId="0" fontId="3" fillId="15" borderId="33" xfId="0" applyFont="1" applyFill="1" applyBorder="1" applyAlignment="1">
      <alignment horizontal="center" vertical="center"/>
    </xf>
    <xf numFmtId="0" fontId="3" fillId="15" borderId="34" xfId="0" applyFont="1" applyFill="1" applyBorder="1" applyAlignment="1">
      <alignment horizontal="center" vertical="center"/>
    </xf>
    <xf numFmtId="0" fontId="3" fillId="15" borderId="35" xfId="0" applyFont="1" applyFill="1" applyBorder="1" applyAlignment="1">
      <alignment horizontal="center" vertical="center"/>
    </xf>
    <xf numFmtId="0" fontId="7" fillId="0" borderId="25" xfId="0" applyFont="1" applyFill="1" applyBorder="1" applyAlignment="1">
      <alignment vertical="center"/>
    </xf>
    <xf numFmtId="0" fontId="4" fillId="0" borderId="55" xfId="0" applyFont="1" applyFill="1" applyBorder="1" applyAlignment="1">
      <alignment vertical="center"/>
    </xf>
    <xf numFmtId="0" fontId="4" fillId="10" borderId="55" xfId="0" applyFont="1" applyFill="1" applyBorder="1" applyAlignment="1">
      <alignment vertical="center"/>
    </xf>
    <xf numFmtId="0" fontId="4" fillId="10" borderId="43" xfId="0" applyFont="1" applyFill="1" applyBorder="1" applyAlignment="1">
      <alignment vertical="center"/>
    </xf>
    <xf numFmtId="0" fontId="4" fillId="0" borderId="0" xfId="0" applyFont="1" applyAlignment="1">
      <alignment vertical="center"/>
    </xf>
    <xf numFmtId="0" fontId="3" fillId="0" borderId="0" xfId="0" applyFont="1" applyBorder="1" applyAlignment="1">
      <alignment horizontal="justify" vertical="top"/>
    </xf>
    <xf numFmtId="0" fontId="1" fillId="5" borderId="6" xfId="0" applyFont="1" applyFill="1" applyBorder="1" applyAlignment="1">
      <alignment horizontal="center"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3" fillId="5" borderId="42" xfId="0" applyFont="1" applyFill="1" applyBorder="1" applyAlignment="1">
      <alignment horizontal="center" vertical="center"/>
    </xf>
    <xf numFmtId="0" fontId="1" fillId="5" borderId="6" xfId="0" applyFont="1" applyFill="1" applyBorder="1" applyAlignment="1">
      <alignment horizontal="center" vertical="center"/>
    </xf>
    <xf numFmtId="3" fontId="1" fillId="10" borderId="26" xfId="0" applyNumberFormat="1" applyFont="1" applyFill="1" applyBorder="1" applyAlignment="1">
      <alignment vertical="center"/>
    </xf>
    <xf numFmtId="0" fontId="1" fillId="0" borderId="26" xfId="0" applyFont="1" applyBorder="1" applyAlignment="1">
      <alignment vertical="center"/>
    </xf>
    <xf numFmtId="0" fontId="1" fillId="6" borderId="26" xfId="0" applyFont="1" applyFill="1" applyBorder="1" applyAlignment="1">
      <alignment vertical="center"/>
    </xf>
    <xf numFmtId="0" fontId="1" fillId="10" borderId="19" xfId="0" applyFont="1" applyFill="1" applyBorder="1" applyAlignment="1">
      <alignment vertical="center"/>
    </xf>
    <xf numFmtId="0" fontId="1" fillId="6" borderId="19" xfId="0" applyFont="1" applyFill="1" applyBorder="1" applyAlignment="1">
      <alignment vertical="center"/>
    </xf>
    <xf numFmtId="0" fontId="1" fillId="10" borderId="31" xfId="0" applyFont="1" applyFill="1" applyBorder="1" applyAlignment="1">
      <alignment vertical="center"/>
    </xf>
    <xf numFmtId="0" fontId="1" fillId="0" borderId="31" xfId="0" applyFont="1" applyBorder="1" applyAlignment="1">
      <alignment vertical="center"/>
    </xf>
    <xf numFmtId="0" fontId="1" fillId="5" borderId="33" xfId="0" applyFont="1" applyFill="1" applyBorder="1" applyAlignment="1">
      <alignment horizontal="center"/>
    </xf>
    <xf numFmtId="0" fontId="1" fillId="5" borderId="34" xfId="0" applyFont="1" applyFill="1" applyBorder="1" applyAlignment="1">
      <alignment horizontal="center"/>
    </xf>
    <xf numFmtId="0" fontId="1" fillId="5" borderId="35" xfId="0" applyFont="1" applyFill="1" applyBorder="1" applyAlignment="1">
      <alignment horizontal="center"/>
    </xf>
    <xf numFmtId="0" fontId="1" fillId="0" borderId="26" xfId="0" applyFont="1" applyFill="1" applyBorder="1" applyAlignment="1">
      <alignment vertical="center"/>
    </xf>
    <xf numFmtId="0" fontId="1" fillId="6" borderId="27" xfId="0" applyFont="1" applyFill="1" applyBorder="1" applyAlignment="1">
      <alignment vertical="center"/>
    </xf>
    <xf numFmtId="0" fontId="1" fillId="0" borderId="19" xfId="0" applyFont="1" applyFill="1" applyBorder="1" applyAlignment="1">
      <alignment vertical="center"/>
    </xf>
    <xf numFmtId="0" fontId="1" fillId="6" borderId="29" xfId="0" applyFont="1" applyFill="1" applyBorder="1" applyAlignment="1">
      <alignment vertical="center"/>
    </xf>
    <xf numFmtId="0" fontId="1" fillId="0" borderId="31" xfId="0" applyFont="1" applyFill="1" applyBorder="1" applyAlignment="1">
      <alignment vertical="center"/>
    </xf>
    <xf numFmtId="0" fontId="1" fillId="10" borderId="56" xfId="0" applyFont="1" applyFill="1" applyBorder="1" applyAlignment="1">
      <alignment vertical="center"/>
    </xf>
    <xf numFmtId="0" fontId="1" fillId="0" borderId="56" xfId="0" applyFont="1" applyBorder="1" applyAlignment="1">
      <alignment vertical="center"/>
    </xf>
    <xf numFmtId="0" fontId="1" fillId="6" borderId="56" xfId="0" applyFont="1" applyFill="1" applyBorder="1" applyAlignment="1">
      <alignment vertical="center"/>
    </xf>
    <xf numFmtId="0" fontId="1" fillId="6" borderId="57" xfId="0" applyFont="1" applyFill="1" applyBorder="1" applyAlignment="1">
      <alignment vertical="center"/>
    </xf>
    <xf numFmtId="0" fontId="1" fillId="5" borderId="42"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8" xfId="0" applyFont="1" applyFill="1" applyBorder="1" applyAlignment="1">
      <alignment horizontal="center" vertical="center"/>
    </xf>
    <xf numFmtId="0" fontId="1" fillId="16" borderId="44" xfId="0" applyFont="1" applyFill="1" applyBorder="1" applyAlignment="1">
      <alignment horizontal="center" vertical="center"/>
    </xf>
    <xf numFmtId="0" fontId="1" fillId="16" borderId="33" xfId="0" applyFont="1" applyFill="1" applyBorder="1" applyAlignment="1">
      <alignment horizontal="center" vertical="center"/>
    </xf>
    <xf numFmtId="0" fontId="1" fillId="16" borderId="34" xfId="0" applyFont="1" applyFill="1" applyBorder="1" applyAlignment="1">
      <alignment horizontal="center" vertical="center"/>
    </xf>
    <xf numFmtId="0" fontId="1" fillId="16" borderId="35" xfId="0" applyFont="1" applyFill="1" applyBorder="1" applyAlignment="1">
      <alignment horizontal="center" vertical="center"/>
    </xf>
    <xf numFmtId="0" fontId="1" fillId="16" borderId="6" xfId="0" applyFont="1" applyFill="1" applyBorder="1" applyAlignment="1">
      <alignment horizontal="center"/>
    </xf>
    <xf numFmtId="0" fontId="1" fillId="0" borderId="58" xfId="0" applyFont="1" applyBorder="1" applyAlignment="1">
      <alignment horizontal="justify" vertical="center"/>
    </xf>
    <xf numFmtId="0" fontId="1" fillId="0" borderId="55" xfId="0" applyFont="1" applyBorder="1" applyAlignment="1">
      <alignment horizontal="right" vertical="center"/>
    </xf>
    <xf numFmtId="0" fontId="1" fillId="6" borderId="55" xfId="0" applyFont="1" applyFill="1" applyBorder="1" applyAlignment="1">
      <alignment horizontal="right" vertical="center"/>
    </xf>
    <xf numFmtId="0" fontId="1" fillId="0" borderId="55" xfId="0" applyFont="1" applyFill="1" applyBorder="1" applyAlignment="1">
      <alignment horizontal="right" vertical="center"/>
    </xf>
    <xf numFmtId="0" fontId="1" fillId="6" borderId="43"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124</xdr:row>
      <xdr:rowOff>250032</xdr:rowOff>
    </xdr:from>
    <xdr:to>
      <xdr:col>23</xdr:col>
      <xdr:colOff>133350</xdr:colOff>
      <xdr:row>124</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10"/>
  <sheetViews>
    <sheetView tabSelected="1" topLeftCell="A22" zoomScale="85" zoomScaleNormal="85" zoomScaleSheetLayoutView="70" zoomScalePageLayoutView="70" workbookViewId="0">
      <selection activeCell="A231" sqref="A231:AE231"/>
    </sheetView>
  </sheetViews>
  <sheetFormatPr baseColWidth="10" defaultColWidth="7.625" defaultRowHeight="16.5" x14ac:dyDescent="0.3"/>
  <cols>
    <col min="1" max="1" width="57.625" style="1" customWidth="1"/>
    <col min="2" max="2" width="11" style="1" customWidth="1"/>
    <col min="3" max="3" width="10.25" style="1" customWidth="1"/>
    <col min="4" max="4" width="8.375" style="1" customWidth="1"/>
    <col min="5" max="5" width="9.25" style="1" bestFit="1" customWidth="1"/>
    <col min="6" max="6" width="10.375" style="1" bestFit="1" customWidth="1"/>
    <col min="7" max="7" width="10.75" style="1" bestFit="1" customWidth="1"/>
    <col min="8" max="8" width="8" style="1" bestFit="1" customWidth="1"/>
    <col min="9" max="9" width="9.375" style="1" customWidth="1"/>
    <col min="10" max="10" width="9.75" style="1" customWidth="1"/>
    <col min="11" max="11" width="10.25" style="1" customWidth="1"/>
    <col min="12" max="12" width="9.75" style="1" customWidth="1"/>
    <col min="13" max="13" width="10.5" style="1" customWidth="1"/>
    <col min="14" max="14" width="9.5" style="1" customWidth="1"/>
    <col min="15" max="15" width="8.625" style="1" bestFit="1" customWidth="1"/>
    <col min="16" max="16" width="11.625" style="1" customWidth="1"/>
    <col min="17" max="17" width="10.25" style="1" bestFit="1" customWidth="1"/>
    <col min="18" max="18" width="14.625" style="1" bestFit="1" customWidth="1"/>
    <col min="19" max="19" width="11.375" style="1" bestFit="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2" t="s">
        <v>0</v>
      </c>
      <c r="C3" s="2"/>
      <c r="D3" s="2"/>
      <c r="E3" s="2"/>
      <c r="F3" s="2"/>
      <c r="G3" s="2"/>
      <c r="H3" s="2"/>
      <c r="I3" s="2"/>
      <c r="J3" s="2"/>
      <c r="K3" s="2"/>
      <c r="L3" s="2"/>
      <c r="M3" s="2"/>
      <c r="N3" s="2"/>
      <c r="O3" s="2"/>
      <c r="P3" s="2"/>
      <c r="Q3" s="2"/>
      <c r="R3" s="2"/>
      <c r="S3" s="2"/>
    </row>
    <row r="5" spans="1:24" x14ac:dyDescent="0.3">
      <c r="C5" s="3" t="s">
        <v>1</v>
      </c>
      <c r="D5" s="3"/>
      <c r="E5" s="3"/>
      <c r="F5" s="3"/>
      <c r="G5" s="3"/>
      <c r="H5" s="4"/>
      <c r="I5" s="5"/>
      <c r="J5" s="5"/>
      <c r="K5" s="5"/>
      <c r="L5" s="5"/>
      <c r="M5" s="5"/>
      <c r="N5" s="5"/>
      <c r="O5" s="5"/>
      <c r="P5" s="5"/>
      <c r="Q5" s="5"/>
      <c r="R5" s="5"/>
      <c r="S5" s="5"/>
      <c r="T5" s="5"/>
      <c r="U5" s="5"/>
      <c r="V5" s="6"/>
      <c r="W5" s="6"/>
      <c r="X5" s="6"/>
    </row>
    <row r="6" spans="1:24" ht="17.25" thickBot="1" x14ac:dyDescent="0.35"/>
    <row r="7" spans="1:24" ht="17.25" thickTop="1" x14ac:dyDescent="0.3">
      <c r="A7" s="7" t="s">
        <v>2</v>
      </c>
      <c r="B7" s="8"/>
      <c r="C7" s="8"/>
      <c r="D7" s="8"/>
      <c r="E7" s="8"/>
      <c r="F7" s="8"/>
      <c r="G7" s="8"/>
      <c r="H7" s="8"/>
      <c r="I7" s="8"/>
      <c r="J7" s="8"/>
      <c r="K7" s="8"/>
      <c r="L7" s="8"/>
      <c r="M7" s="8"/>
      <c r="N7" s="8"/>
      <c r="O7" s="8"/>
      <c r="P7" s="8"/>
      <c r="Q7" s="9"/>
    </row>
    <row r="8" spans="1:24" x14ac:dyDescent="0.3">
      <c r="A8" s="10" t="s">
        <v>3</v>
      </c>
      <c r="B8" s="11"/>
      <c r="C8" s="11"/>
      <c r="D8" s="11"/>
      <c r="E8" s="11"/>
      <c r="F8" s="11"/>
      <c r="G8" s="11"/>
      <c r="H8" s="11"/>
      <c r="I8" s="11"/>
      <c r="J8" s="11"/>
      <c r="K8" s="11"/>
      <c r="L8" s="11"/>
      <c r="M8" s="11"/>
      <c r="N8" s="11"/>
      <c r="O8" s="11"/>
      <c r="P8" s="11"/>
      <c r="Q8" s="12"/>
    </row>
    <row r="9" spans="1:24" ht="17.25" thickBot="1" x14ac:dyDescent="0.35">
      <c r="A9" s="13" t="s">
        <v>4</v>
      </c>
      <c r="B9" s="14"/>
      <c r="C9" s="14"/>
      <c r="D9" s="14"/>
      <c r="E9" s="14"/>
      <c r="F9" s="14"/>
      <c r="G9" s="14"/>
      <c r="H9" s="14"/>
      <c r="I9" s="14"/>
      <c r="J9" s="14"/>
      <c r="K9" s="14"/>
      <c r="L9" s="14"/>
      <c r="M9" s="14"/>
      <c r="N9" s="14"/>
      <c r="O9" s="14"/>
      <c r="P9" s="14"/>
      <c r="Q9" s="15"/>
    </row>
    <row r="10" spans="1:24" ht="17.25" thickTop="1" x14ac:dyDescent="0.3">
      <c r="A10" s="16"/>
      <c r="B10" s="17"/>
      <c r="C10" s="17"/>
      <c r="D10" s="17"/>
      <c r="E10" s="17"/>
      <c r="F10" s="17"/>
      <c r="G10" s="17"/>
      <c r="H10" s="17"/>
      <c r="I10" s="17"/>
      <c r="J10" s="17"/>
      <c r="K10" s="17"/>
      <c r="L10" s="17"/>
      <c r="M10" s="17"/>
      <c r="N10" s="17"/>
      <c r="O10" s="17"/>
      <c r="P10" s="17"/>
      <c r="Q10" s="17"/>
    </row>
    <row r="11" spans="1:24" x14ac:dyDescent="0.3">
      <c r="A11" s="18" t="s">
        <v>5</v>
      </c>
      <c r="B11" s="19"/>
      <c r="C11" s="20"/>
      <c r="D11" s="20"/>
      <c r="E11" s="20"/>
      <c r="F11" s="20"/>
      <c r="G11" s="20"/>
      <c r="H11" s="20"/>
      <c r="I11" s="20"/>
      <c r="J11" s="20"/>
      <c r="K11" s="20"/>
      <c r="L11" s="20"/>
      <c r="M11" s="20"/>
      <c r="N11" s="20"/>
      <c r="O11" s="20"/>
      <c r="P11" s="20"/>
      <c r="Q11" s="20"/>
    </row>
    <row r="12" spans="1:24" ht="36.75" customHeight="1" x14ac:dyDescent="0.3">
      <c r="A12" s="18" t="s">
        <v>6</v>
      </c>
      <c r="B12" s="19"/>
      <c r="C12" s="20"/>
      <c r="D12" s="20"/>
      <c r="E12" s="20"/>
      <c r="F12" s="20"/>
      <c r="G12" s="20"/>
      <c r="H12" s="20"/>
      <c r="I12" s="20"/>
      <c r="J12" s="20"/>
      <c r="K12" s="20"/>
      <c r="L12" s="20"/>
      <c r="M12" s="20"/>
      <c r="N12" s="20"/>
      <c r="O12" s="20"/>
      <c r="P12" s="20"/>
      <c r="Q12" s="20"/>
    </row>
    <row r="13" spans="1:24" ht="17.25" thickBot="1" x14ac:dyDescent="0.35">
      <c r="A13" s="21"/>
      <c r="B13" s="20"/>
      <c r="C13" s="20"/>
      <c r="D13" s="20"/>
      <c r="E13" s="20"/>
      <c r="F13" s="20"/>
      <c r="G13" s="20"/>
      <c r="H13" s="20"/>
      <c r="I13" s="20"/>
      <c r="J13" s="20"/>
      <c r="K13" s="20"/>
      <c r="L13" s="20"/>
      <c r="M13" s="20"/>
      <c r="N13" s="20"/>
      <c r="O13" s="20"/>
      <c r="P13" s="20"/>
      <c r="Q13" s="20"/>
    </row>
    <row r="14" spans="1:24" ht="52.5" customHeight="1" thickBot="1" x14ac:dyDescent="0.35">
      <c r="A14" s="22" t="s">
        <v>7</v>
      </c>
      <c r="B14" s="23"/>
      <c r="C14" s="23"/>
      <c r="D14" s="23"/>
      <c r="E14" s="23"/>
      <c r="F14" s="23"/>
      <c r="G14" s="23"/>
      <c r="H14" s="23"/>
      <c r="I14" s="23"/>
      <c r="J14" s="23"/>
      <c r="K14" s="23"/>
      <c r="L14" s="23"/>
      <c r="M14" s="23"/>
      <c r="N14" s="23"/>
      <c r="O14" s="23"/>
      <c r="P14" s="23"/>
      <c r="Q14" s="24"/>
      <c r="R14" s="25" t="s">
        <v>8</v>
      </c>
      <c r="S14" s="25" t="s">
        <v>9</v>
      </c>
      <c r="T14" s="26" t="s">
        <v>10</v>
      </c>
    </row>
    <row r="15" spans="1:24" x14ac:dyDescent="0.3">
      <c r="A15" s="27"/>
      <c r="B15" s="28"/>
      <c r="C15" s="28"/>
      <c r="D15" s="28"/>
      <c r="E15" s="28"/>
      <c r="F15" s="28"/>
      <c r="G15" s="28"/>
      <c r="H15" s="28"/>
      <c r="I15" s="28"/>
      <c r="J15" s="28"/>
      <c r="K15" s="28"/>
      <c r="L15" s="28"/>
      <c r="M15" s="28"/>
      <c r="N15" s="28"/>
      <c r="O15" s="28"/>
      <c r="P15" s="28"/>
      <c r="Q15" s="28"/>
      <c r="R15" s="29"/>
      <c r="S15" s="29"/>
      <c r="T15" s="30"/>
    </row>
    <row r="16" spans="1:24" x14ac:dyDescent="0.3">
      <c r="A16" s="31"/>
      <c r="B16" s="32"/>
      <c r="C16" s="32"/>
      <c r="D16" s="32"/>
      <c r="E16" s="32"/>
      <c r="F16" s="32"/>
      <c r="G16" s="32"/>
      <c r="H16" s="32"/>
      <c r="I16" s="32"/>
      <c r="J16" s="32"/>
      <c r="K16" s="32"/>
      <c r="L16" s="32"/>
      <c r="M16" s="32"/>
      <c r="N16" s="32"/>
      <c r="O16" s="32"/>
      <c r="P16" s="32"/>
      <c r="Q16" s="32"/>
      <c r="R16" s="33"/>
      <c r="S16" s="33"/>
      <c r="T16" s="34"/>
    </row>
    <row r="17" spans="1:21" x14ac:dyDescent="0.3">
      <c r="A17" s="31"/>
      <c r="B17" s="32"/>
      <c r="C17" s="32"/>
      <c r="D17" s="32"/>
      <c r="E17" s="32"/>
      <c r="F17" s="32"/>
      <c r="G17" s="32"/>
      <c r="H17" s="32"/>
      <c r="I17" s="32"/>
      <c r="J17" s="32"/>
      <c r="K17" s="32"/>
      <c r="L17" s="32"/>
      <c r="M17" s="32"/>
      <c r="N17" s="32"/>
      <c r="O17" s="32"/>
      <c r="P17" s="32"/>
      <c r="Q17" s="32"/>
      <c r="R17" s="33"/>
      <c r="S17" s="33"/>
      <c r="T17" s="34"/>
    </row>
    <row r="18" spans="1:21" x14ac:dyDescent="0.3">
      <c r="A18" s="31"/>
      <c r="B18" s="32"/>
      <c r="C18" s="32"/>
      <c r="D18" s="32"/>
      <c r="E18" s="32"/>
      <c r="F18" s="32"/>
      <c r="G18" s="32"/>
      <c r="H18" s="32"/>
      <c r="I18" s="32"/>
      <c r="J18" s="32"/>
      <c r="K18" s="32"/>
      <c r="L18" s="32"/>
      <c r="M18" s="32"/>
      <c r="N18" s="32"/>
      <c r="O18" s="32"/>
      <c r="P18" s="32"/>
      <c r="Q18" s="32"/>
      <c r="R18" s="33"/>
      <c r="S18" s="33"/>
      <c r="T18" s="34"/>
    </row>
    <row r="19" spans="1:21" x14ac:dyDescent="0.3">
      <c r="A19" s="31"/>
      <c r="B19" s="32"/>
      <c r="C19" s="32"/>
      <c r="D19" s="32"/>
      <c r="E19" s="32"/>
      <c r="F19" s="32"/>
      <c r="G19" s="32"/>
      <c r="H19" s="32"/>
      <c r="I19" s="32"/>
      <c r="J19" s="32"/>
      <c r="K19" s="32"/>
      <c r="L19" s="32"/>
      <c r="M19" s="32"/>
      <c r="N19" s="32"/>
      <c r="O19" s="32"/>
      <c r="P19" s="32"/>
      <c r="Q19" s="32"/>
      <c r="R19" s="33"/>
      <c r="S19" s="33"/>
      <c r="T19" s="34"/>
    </row>
    <row r="20" spans="1:21" x14ac:dyDescent="0.3">
      <c r="A20" s="31"/>
      <c r="B20" s="32"/>
      <c r="C20" s="32"/>
      <c r="D20" s="32"/>
      <c r="E20" s="32"/>
      <c r="F20" s="32"/>
      <c r="G20" s="32"/>
      <c r="H20" s="32"/>
      <c r="I20" s="32"/>
      <c r="J20" s="32"/>
      <c r="K20" s="32"/>
      <c r="L20" s="32"/>
      <c r="M20" s="32"/>
      <c r="N20" s="32"/>
      <c r="O20" s="32"/>
      <c r="P20" s="32"/>
      <c r="Q20" s="32"/>
      <c r="R20" s="33"/>
      <c r="S20" s="33"/>
      <c r="T20" s="34"/>
    </row>
    <row r="21" spans="1:21" x14ac:dyDescent="0.3">
      <c r="A21" s="31"/>
      <c r="B21" s="32"/>
      <c r="C21" s="32"/>
      <c r="D21" s="32"/>
      <c r="E21" s="32"/>
      <c r="F21" s="32"/>
      <c r="G21" s="32"/>
      <c r="H21" s="32"/>
      <c r="I21" s="32"/>
      <c r="J21" s="32"/>
      <c r="K21" s="32"/>
      <c r="L21" s="32"/>
      <c r="M21" s="32"/>
      <c r="N21" s="32"/>
      <c r="O21" s="32"/>
      <c r="P21" s="32"/>
      <c r="Q21" s="32"/>
      <c r="R21" s="33"/>
      <c r="S21" s="33"/>
      <c r="T21" s="34"/>
    </row>
    <row r="22" spans="1:21" x14ac:dyDescent="0.3">
      <c r="A22" s="31"/>
      <c r="B22" s="32"/>
      <c r="C22" s="32"/>
      <c r="D22" s="32"/>
      <c r="E22" s="32"/>
      <c r="F22" s="32"/>
      <c r="G22" s="32"/>
      <c r="H22" s="32"/>
      <c r="I22" s="32"/>
      <c r="J22" s="32"/>
      <c r="K22" s="32"/>
      <c r="L22" s="32"/>
      <c r="M22" s="32"/>
      <c r="N22" s="32"/>
      <c r="O22" s="32"/>
      <c r="P22" s="32"/>
      <c r="Q22" s="32"/>
      <c r="R22" s="33"/>
      <c r="S22" s="33"/>
      <c r="T22" s="34"/>
    </row>
    <row r="23" spans="1:21" ht="17.25" thickBot="1" x14ac:dyDescent="0.35">
      <c r="A23" s="35"/>
      <c r="B23" s="36"/>
      <c r="C23" s="36"/>
      <c r="D23" s="36"/>
      <c r="E23" s="36"/>
      <c r="F23" s="36"/>
      <c r="G23" s="36"/>
      <c r="H23" s="36"/>
      <c r="I23" s="36"/>
      <c r="J23" s="36"/>
      <c r="K23" s="36"/>
      <c r="L23" s="36"/>
      <c r="M23" s="36"/>
      <c r="N23" s="36"/>
      <c r="O23" s="36"/>
      <c r="P23" s="36"/>
      <c r="Q23" s="36"/>
      <c r="R23" s="37"/>
      <c r="S23" s="37"/>
      <c r="T23" s="38"/>
    </row>
    <row r="24" spans="1:21" x14ac:dyDescent="0.3">
      <c r="A24" s="39" t="s">
        <v>11</v>
      </c>
      <c r="B24" s="39"/>
      <c r="C24" s="39"/>
      <c r="D24" s="39"/>
      <c r="E24" s="39"/>
      <c r="F24" s="39"/>
      <c r="G24" s="39"/>
      <c r="H24" s="39"/>
      <c r="I24" s="39"/>
      <c r="J24" s="39"/>
      <c r="K24" s="39"/>
      <c r="L24" s="39"/>
      <c r="M24" s="39"/>
      <c r="N24" s="39"/>
      <c r="O24" s="39"/>
      <c r="P24" s="39"/>
      <c r="Q24" s="39"/>
      <c r="R24" s="39"/>
      <c r="S24" s="39"/>
      <c r="T24" s="39"/>
    </row>
    <row r="26" spans="1:21" x14ac:dyDescent="0.3">
      <c r="A26" s="40" t="s">
        <v>12</v>
      </c>
      <c r="B26" s="40" t="s">
        <v>13</v>
      </c>
      <c r="C26" s="40" t="s">
        <v>14</v>
      </c>
      <c r="D26" s="40" t="s">
        <v>15</v>
      </c>
      <c r="E26" s="41" t="s">
        <v>16</v>
      </c>
      <c r="F26" s="41"/>
      <c r="G26" s="41"/>
      <c r="H26" s="41"/>
      <c r="I26" s="41"/>
      <c r="J26" s="40" t="s">
        <v>17</v>
      </c>
      <c r="K26" s="42" t="s">
        <v>18</v>
      </c>
      <c r="L26" s="42"/>
      <c r="M26" s="42"/>
      <c r="N26" s="40" t="s">
        <v>19</v>
      </c>
      <c r="O26" s="43" t="s">
        <v>20</v>
      </c>
      <c r="P26" s="43"/>
      <c r="Q26" s="43"/>
      <c r="R26" s="43"/>
      <c r="S26" s="40" t="s">
        <v>21</v>
      </c>
      <c r="T26" s="40" t="s">
        <v>22</v>
      </c>
      <c r="U26" s="40" t="s">
        <v>10</v>
      </c>
    </row>
    <row r="27" spans="1:21" x14ac:dyDescent="0.3">
      <c r="A27" s="40"/>
      <c r="B27" s="40"/>
      <c r="C27" s="40"/>
      <c r="D27" s="40"/>
      <c r="E27" s="40" t="s">
        <v>23</v>
      </c>
      <c r="F27" s="40" t="s">
        <v>24</v>
      </c>
      <c r="G27" s="40" t="s">
        <v>25</v>
      </c>
      <c r="H27" s="40" t="s">
        <v>26</v>
      </c>
      <c r="I27" s="40" t="s">
        <v>27</v>
      </c>
      <c r="J27" s="40"/>
      <c r="K27" s="42"/>
      <c r="L27" s="42"/>
      <c r="M27" s="42"/>
      <c r="N27" s="40"/>
      <c r="O27" s="43" t="s">
        <v>28</v>
      </c>
      <c r="P27" s="43"/>
      <c r="Q27" s="43" t="s">
        <v>29</v>
      </c>
      <c r="R27" s="43"/>
      <c r="S27" s="40"/>
      <c r="T27" s="40"/>
      <c r="U27" s="40"/>
    </row>
    <row r="28" spans="1:21" ht="39.75" customHeight="1" x14ac:dyDescent="0.3">
      <c r="A28" s="40"/>
      <c r="B28" s="40"/>
      <c r="C28" s="40"/>
      <c r="D28" s="40"/>
      <c r="E28" s="40" t="s">
        <v>23</v>
      </c>
      <c r="F28" s="40" t="s">
        <v>24</v>
      </c>
      <c r="G28" s="40" t="s">
        <v>25</v>
      </c>
      <c r="H28" s="40" t="s">
        <v>30</v>
      </c>
      <c r="I28" s="40" t="s">
        <v>27</v>
      </c>
      <c r="J28" s="40"/>
      <c r="K28" s="44" t="s">
        <v>31</v>
      </c>
      <c r="L28" s="44" t="s">
        <v>32</v>
      </c>
      <c r="M28" s="44" t="s">
        <v>33</v>
      </c>
      <c r="N28" s="40"/>
      <c r="O28" s="45" t="s">
        <v>34</v>
      </c>
      <c r="P28" s="45" t="s">
        <v>35</v>
      </c>
      <c r="Q28" s="45" t="s">
        <v>36</v>
      </c>
      <c r="R28" s="45" t="s">
        <v>37</v>
      </c>
      <c r="S28" s="40"/>
      <c r="T28" s="40"/>
      <c r="U28" s="40"/>
    </row>
    <row r="29" spans="1:21" x14ac:dyDescent="0.3">
      <c r="A29" s="46"/>
      <c r="B29" s="47"/>
      <c r="C29" s="48"/>
      <c r="D29" s="48"/>
      <c r="E29" s="48"/>
      <c r="F29" s="49"/>
      <c r="G29" s="49"/>
      <c r="H29" s="49"/>
      <c r="I29" s="49"/>
      <c r="J29" s="49"/>
      <c r="K29" s="49"/>
      <c r="L29" s="49"/>
      <c r="M29" s="49"/>
      <c r="N29" s="49"/>
      <c r="O29" s="48"/>
      <c r="P29" s="48"/>
      <c r="Q29" s="48"/>
      <c r="R29" s="48"/>
      <c r="S29" s="48"/>
      <c r="T29" s="48"/>
      <c r="U29" s="50"/>
    </row>
    <row r="30" spans="1:21" x14ac:dyDescent="0.3">
      <c r="A30" s="51"/>
      <c r="B30" s="52"/>
      <c r="C30" s="33"/>
      <c r="D30" s="33"/>
      <c r="E30" s="33"/>
      <c r="F30" s="53"/>
      <c r="G30" s="53"/>
      <c r="H30" s="53"/>
      <c r="I30" s="53"/>
      <c r="J30" s="53"/>
      <c r="K30" s="53"/>
      <c r="L30" s="53"/>
      <c r="M30" s="53"/>
      <c r="N30" s="53"/>
      <c r="O30" s="33"/>
      <c r="P30" s="33"/>
      <c r="Q30" s="33"/>
      <c r="R30" s="33"/>
      <c r="S30" s="33"/>
      <c r="T30" s="33"/>
      <c r="U30" s="54"/>
    </row>
    <row r="31" spans="1:21" x14ac:dyDescent="0.3">
      <c r="A31" s="51"/>
      <c r="B31" s="52"/>
      <c r="C31" s="33"/>
      <c r="D31" s="33"/>
      <c r="E31" s="33"/>
      <c r="F31" s="53"/>
      <c r="G31" s="53"/>
      <c r="H31" s="53"/>
      <c r="I31" s="53"/>
      <c r="J31" s="53"/>
      <c r="K31" s="53"/>
      <c r="L31" s="53"/>
      <c r="M31" s="53"/>
      <c r="N31" s="53"/>
      <c r="O31" s="33"/>
      <c r="P31" s="33"/>
      <c r="Q31" s="33"/>
      <c r="R31" s="33"/>
      <c r="S31" s="33"/>
      <c r="T31" s="33"/>
      <c r="U31" s="54"/>
    </row>
    <row r="32" spans="1:21" x14ac:dyDescent="0.3">
      <c r="A32" s="51"/>
      <c r="B32" s="52"/>
      <c r="C32" s="33"/>
      <c r="D32" s="33"/>
      <c r="E32" s="33"/>
      <c r="F32" s="53"/>
      <c r="G32" s="53"/>
      <c r="H32" s="53"/>
      <c r="I32" s="53"/>
      <c r="J32" s="53"/>
      <c r="K32" s="53"/>
      <c r="L32" s="53"/>
      <c r="M32" s="53"/>
      <c r="N32" s="53"/>
      <c r="O32" s="33"/>
      <c r="P32" s="33"/>
      <c r="Q32" s="33"/>
      <c r="R32" s="33"/>
      <c r="S32" s="33"/>
      <c r="T32" s="33"/>
      <c r="U32" s="54"/>
    </row>
    <row r="33" spans="1:23" x14ac:dyDescent="0.3">
      <c r="A33" s="51"/>
      <c r="B33" s="52"/>
      <c r="C33" s="33"/>
      <c r="D33" s="33"/>
      <c r="E33" s="33"/>
      <c r="F33" s="53"/>
      <c r="G33" s="53"/>
      <c r="H33" s="53"/>
      <c r="I33" s="53"/>
      <c r="J33" s="53"/>
      <c r="K33" s="53"/>
      <c r="L33" s="53"/>
      <c r="M33" s="53"/>
      <c r="N33" s="53"/>
      <c r="O33" s="33"/>
      <c r="P33" s="33"/>
      <c r="Q33" s="33"/>
      <c r="R33" s="33"/>
      <c r="S33" s="33"/>
      <c r="T33" s="33"/>
      <c r="U33" s="54"/>
    </row>
    <row r="34" spans="1:23" x14ac:dyDescent="0.3">
      <c r="A34" s="51"/>
      <c r="B34" s="52"/>
      <c r="C34" s="33"/>
      <c r="D34" s="33"/>
      <c r="E34" s="33"/>
      <c r="F34" s="53"/>
      <c r="G34" s="53"/>
      <c r="H34" s="53"/>
      <c r="I34" s="53"/>
      <c r="J34" s="53"/>
      <c r="K34" s="53"/>
      <c r="L34" s="53"/>
      <c r="M34" s="53"/>
      <c r="N34" s="53"/>
      <c r="O34" s="33"/>
      <c r="P34" s="33"/>
      <c r="Q34" s="33"/>
      <c r="R34" s="33"/>
      <c r="S34" s="33"/>
      <c r="T34" s="33"/>
      <c r="U34" s="54"/>
    </row>
    <row r="35" spans="1:23" x14ac:dyDescent="0.3">
      <c r="A35" s="51"/>
      <c r="B35" s="52"/>
      <c r="C35" s="33"/>
      <c r="D35" s="33"/>
      <c r="E35" s="33"/>
      <c r="F35" s="53"/>
      <c r="G35" s="53"/>
      <c r="H35" s="53"/>
      <c r="I35" s="53"/>
      <c r="J35" s="53"/>
      <c r="K35" s="53"/>
      <c r="L35" s="53"/>
      <c r="M35" s="53"/>
      <c r="N35" s="53"/>
      <c r="O35" s="33"/>
      <c r="P35" s="33"/>
      <c r="Q35" s="33"/>
      <c r="R35" s="33"/>
      <c r="S35" s="33"/>
      <c r="T35" s="33"/>
      <c r="U35" s="54"/>
    </row>
    <row r="36" spans="1:23" x14ac:dyDescent="0.3">
      <c r="A36" s="51"/>
      <c r="B36" s="52"/>
      <c r="C36" s="33"/>
      <c r="D36" s="33"/>
      <c r="E36" s="33"/>
      <c r="F36" s="53"/>
      <c r="G36" s="53"/>
      <c r="H36" s="53"/>
      <c r="I36" s="53"/>
      <c r="J36" s="53"/>
      <c r="K36" s="53"/>
      <c r="L36" s="53"/>
      <c r="M36" s="53"/>
      <c r="N36" s="53"/>
      <c r="O36" s="33"/>
      <c r="P36" s="33"/>
      <c r="Q36" s="33"/>
      <c r="R36" s="33"/>
      <c r="S36" s="33"/>
      <c r="T36" s="33"/>
      <c r="U36" s="54"/>
    </row>
    <row r="37" spans="1:23" x14ac:dyDescent="0.3">
      <c r="A37" s="55"/>
      <c r="B37" s="56"/>
      <c r="C37" s="57"/>
      <c r="D37" s="57"/>
      <c r="E37" s="57"/>
      <c r="F37" s="58"/>
      <c r="G37" s="58"/>
      <c r="H37" s="58"/>
      <c r="I37" s="58"/>
      <c r="J37" s="58"/>
      <c r="K37" s="58"/>
      <c r="L37" s="58"/>
      <c r="M37" s="58"/>
      <c r="N37" s="58"/>
      <c r="O37" s="57"/>
      <c r="P37" s="57"/>
      <c r="Q37" s="57"/>
      <c r="R37" s="57"/>
      <c r="S37" s="57"/>
      <c r="T37" s="57"/>
      <c r="U37" s="59"/>
    </row>
    <row r="38" spans="1:23" x14ac:dyDescent="0.3">
      <c r="A38" s="60" t="s">
        <v>38</v>
      </c>
      <c r="B38" s="60"/>
      <c r="C38" s="60"/>
      <c r="D38" s="60"/>
      <c r="E38" s="60"/>
      <c r="F38" s="60"/>
      <c r="G38" s="60"/>
      <c r="H38" s="60"/>
      <c r="I38" s="60"/>
      <c r="J38" s="60"/>
      <c r="K38" s="60"/>
      <c r="L38" s="60"/>
      <c r="M38" s="60"/>
      <c r="N38" s="60"/>
    </row>
    <row r="39" spans="1:23" x14ac:dyDescent="0.3">
      <c r="A39" s="61"/>
    </row>
    <row r="40" spans="1:23" x14ac:dyDescent="0.3">
      <c r="A40" s="62" t="s">
        <v>39</v>
      </c>
      <c r="B40" s="62"/>
      <c r="C40" s="62"/>
      <c r="D40" s="62"/>
      <c r="E40" s="62"/>
      <c r="F40" s="62"/>
      <c r="G40" s="62"/>
      <c r="H40" s="62"/>
      <c r="I40" s="62"/>
      <c r="J40" s="62"/>
      <c r="K40" s="62"/>
      <c r="L40" s="62"/>
      <c r="M40" s="62"/>
      <c r="N40" s="62"/>
      <c r="O40" s="62"/>
      <c r="P40" s="62"/>
      <c r="Q40" s="62"/>
      <c r="R40" s="62"/>
      <c r="S40" s="62"/>
    </row>
    <row r="41" spans="1:23" x14ac:dyDescent="0.3">
      <c r="A41" s="63" t="s">
        <v>40</v>
      </c>
      <c r="B41" s="64" t="s">
        <v>23</v>
      </c>
      <c r="C41" s="65"/>
      <c r="D41" s="65"/>
      <c r="E41" s="65"/>
      <c r="F41" s="66"/>
      <c r="G41" s="62"/>
      <c r="H41" s="64" t="s">
        <v>41</v>
      </c>
      <c r="I41" s="65"/>
      <c r="J41" s="65"/>
      <c r="K41" s="65"/>
      <c r="L41" s="65"/>
      <c r="M41" s="66"/>
      <c r="N41" s="64" t="s">
        <v>42</v>
      </c>
      <c r="O41" s="65"/>
      <c r="P41" s="65"/>
      <c r="Q41" s="65"/>
      <c r="R41" s="65"/>
      <c r="S41" s="66"/>
    </row>
    <row r="42" spans="1:23" s="69" customFormat="1" x14ac:dyDescent="0.3">
      <c r="A42" s="67" t="s">
        <v>43</v>
      </c>
      <c r="B42" s="68">
        <v>2013</v>
      </c>
      <c r="C42" s="68">
        <v>2014</v>
      </c>
      <c r="D42" s="68">
        <v>2015</v>
      </c>
      <c r="E42" s="68">
        <v>2016</v>
      </c>
      <c r="F42" s="68">
        <v>2017</v>
      </c>
      <c r="G42" s="68">
        <v>2018</v>
      </c>
      <c r="H42" s="68">
        <v>2013</v>
      </c>
      <c r="I42" s="68">
        <v>2014</v>
      </c>
      <c r="J42" s="68">
        <v>2015</v>
      </c>
      <c r="K42" s="68">
        <v>2016</v>
      </c>
      <c r="L42" s="68">
        <v>2017</v>
      </c>
      <c r="M42" s="68">
        <v>2018</v>
      </c>
      <c r="N42" s="68">
        <v>2013</v>
      </c>
      <c r="O42" s="68">
        <v>2014</v>
      </c>
      <c r="P42" s="68">
        <v>2015</v>
      </c>
      <c r="Q42" s="68">
        <v>2016</v>
      </c>
      <c r="R42" s="68">
        <v>2017</v>
      </c>
      <c r="S42" s="68">
        <v>2018</v>
      </c>
    </row>
    <row r="43" spans="1:23" x14ac:dyDescent="0.3">
      <c r="A43" s="70" t="s">
        <v>44</v>
      </c>
      <c r="B43" s="71"/>
      <c r="C43" s="71"/>
      <c r="D43" s="71"/>
      <c r="E43" s="71"/>
      <c r="F43" s="71"/>
      <c r="G43" s="71"/>
      <c r="H43" s="71"/>
      <c r="I43" s="71"/>
      <c r="J43" s="71"/>
      <c r="K43" s="71"/>
      <c r="L43" s="71"/>
      <c r="M43" s="71"/>
      <c r="N43" s="71"/>
      <c r="O43" s="71"/>
      <c r="P43" s="71"/>
      <c r="Q43" s="71"/>
      <c r="R43" s="71"/>
      <c r="S43" s="72"/>
    </row>
    <row r="44" spans="1:23" x14ac:dyDescent="0.3">
      <c r="A44" s="73" t="s">
        <v>17</v>
      </c>
      <c r="B44" s="74"/>
      <c r="C44" s="74"/>
      <c r="D44" s="74"/>
      <c r="E44" s="74"/>
      <c r="F44" s="74"/>
      <c r="G44" s="74"/>
      <c r="H44" s="74"/>
      <c r="I44" s="74"/>
      <c r="J44" s="74"/>
      <c r="K44" s="74"/>
      <c r="L44" s="74"/>
      <c r="M44" s="74"/>
      <c r="N44" s="74"/>
      <c r="O44" s="74"/>
      <c r="P44" s="74"/>
      <c r="Q44" s="74"/>
      <c r="R44" s="74"/>
      <c r="S44" s="75"/>
    </row>
    <row r="45" spans="1:23" x14ac:dyDescent="0.3">
      <c r="A45" s="76"/>
      <c r="B45" s="77"/>
      <c r="C45" s="77"/>
      <c r="D45" s="77"/>
      <c r="E45" s="77"/>
      <c r="F45" s="77"/>
      <c r="G45" s="77"/>
      <c r="H45" s="77"/>
      <c r="I45" s="77"/>
      <c r="J45" s="77"/>
      <c r="K45" s="77"/>
      <c r="L45" s="77"/>
      <c r="M45" s="77"/>
      <c r="N45" s="77"/>
      <c r="O45" s="77"/>
      <c r="P45" s="6"/>
      <c r="Q45" s="6"/>
      <c r="R45" s="6"/>
      <c r="S45" s="6"/>
      <c r="T45" s="6"/>
      <c r="U45" s="6"/>
      <c r="V45" s="6"/>
      <c r="W45" s="6"/>
    </row>
    <row r="46" spans="1:23" x14ac:dyDescent="0.3">
      <c r="A46" s="62" t="s">
        <v>39</v>
      </c>
      <c r="B46" s="62"/>
      <c r="C46" s="62"/>
      <c r="D46" s="62"/>
      <c r="E46" s="62"/>
      <c r="F46" s="62"/>
      <c r="G46" s="62"/>
      <c r="H46" s="62"/>
      <c r="I46" s="62"/>
      <c r="J46" s="62"/>
      <c r="K46" s="62"/>
      <c r="L46" s="62"/>
      <c r="M46" s="62"/>
      <c r="N46" s="62"/>
      <c r="O46" s="62"/>
      <c r="P46" s="62"/>
      <c r="Q46" s="62"/>
      <c r="R46" s="62"/>
      <c r="S46" s="62"/>
    </row>
    <row r="47" spans="1:23" x14ac:dyDescent="0.3">
      <c r="A47" s="63" t="s">
        <v>40</v>
      </c>
      <c r="B47" s="64" t="s">
        <v>45</v>
      </c>
      <c r="C47" s="65"/>
      <c r="D47" s="65"/>
      <c r="E47" s="65"/>
      <c r="F47" s="66"/>
      <c r="G47" s="62"/>
      <c r="H47" s="64" t="s">
        <v>46</v>
      </c>
      <c r="I47" s="65"/>
      <c r="J47" s="65"/>
      <c r="K47" s="65"/>
      <c r="L47" s="65"/>
      <c r="M47" s="66"/>
      <c r="N47" s="64" t="s">
        <v>47</v>
      </c>
      <c r="O47" s="65"/>
      <c r="P47" s="65"/>
      <c r="Q47" s="65"/>
      <c r="R47" s="65"/>
      <c r="S47" s="66"/>
    </row>
    <row r="48" spans="1:23" s="69" customFormat="1" x14ac:dyDescent="0.3">
      <c r="A48" s="67" t="s">
        <v>43</v>
      </c>
      <c r="B48" s="68">
        <v>2013</v>
      </c>
      <c r="C48" s="68">
        <v>2014</v>
      </c>
      <c r="D48" s="68">
        <v>2015</v>
      </c>
      <c r="E48" s="68">
        <v>2016</v>
      </c>
      <c r="F48" s="68">
        <v>2017</v>
      </c>
      <c r="G48" s="68">
        <v>2018</v>
      </c>
      <c r="H48" s="68">
        <v>2013</v>
      </c>
      <c r="I48" s="68">
        <v>2014</v>
      </c>
      <c r="J48" s="68">
        <v>2015</v>
      </c>
      <c r="K48" s="68">
        <v>2016</v>
      </c>
      <c r="L48" s="68">
        <v>2017</v>
      </c>
      <c r="M48" s="68">
        <v>2018</v>
      </c>
      <c r="N48" s="68">
        <v>2013</v>
      </c>
      <c r="O48" s="68">
        <v>2014</v>
      </c>
      <c r="P48" s="68">
        <v>2015</v>
      </c>
      <c r="Q48" s="68">
        <v>2016</v>
      </c>
      <c r="R48" s="68">
        <v>2017</v>
      </c>
      <c r="S48" s="68">
        <v>2018</v>
      </c>
    </row>
    <row r="49" spans="1:23" x14ac:dyDescent="0.3">
      <c r="A49" s="70" t="s">
        <v>44</v>
      </c>
      <c r="B49" s="71"/>
      <c r="C49" s="71"/>
      <c r="D49" s="71"/>
      <c r="E49" s="71"/>
      <c r="F49" s="71"/>
      <c r="G49" s="71"/>
      <c r="H49" s="78"/>
      <c r="I49" s="78"/>
      <c r="J49" s="78"/>
      <c r="K49" s="78"/>
      <c r="L49" s="78"/>
      <c r="M49" s="78"/>
      <c r="N49" s="79">
        <f t="shared" ref="N49:S50" si="0">SUM(B43,H43,N43,B49,H49)</f>
        <v>0</v>
      </c>
      <c r="O49" s="79">
        <f t="shared" si="0"/>
        <v>0</v>
      </c>
      <c r="P49" s="79">
        <f t="shared" si="0"/>
        <v>0</v>
      </c>
      <c r="Q49" s="79">
        <f t="shared" si="0"/>
        <v>0</v>
      </c>
      <c r="R49" s="79">
        <f t="shared" si="0"/>
        <v>0</v>
      </c>
      <c r="S49" s="80">
        <f t="shared" si="0"/>
        <v>0</v>
      </c>
    </row>
    <row r="50" spans="1:23" x14ac:dyDescent="0.3">
      <c r="A50" s="73" t="s">
        <v>17</v>
      </c>
      <c r="B50" s="74"/>
      <c r="C50" s="74"/>
      <c r="D50" s="74"/>
      <c r="E50" s="74"/>
      <c r="F50" s="74"/>
      <c r="G50" s="74"/>
      <c r="H50" s="81"/>
      <c r="I50" s="81"/>
      <c r="J50" s="81"/>
      <c r="K50" s="81"/>
      <c r="L50" s="81"/>
      <c r="M50" s="81"/>
      <c r="N50" s="82">
        <f t="shared" si="0"/>
        <v>0</v>
      </c>
      <c r="O50" s="82">
        <f t="shared" si="0"/>
        <v>0</v>
      </c>
      <c r="P50" s="82">
        <f t="shared" si="0"/>
        <v>0</v>
      </c>
      <c r="Q50" s="82">
        <f t="shared" si="0"/>
        <v>0</v>
      </c>
      <c r="R50" s="82">
        <f t="shared" si="0"/>
        <v>0</v>
      </c>
      <c r="S50" s="83">
        <f t="shared" si="0"/>
        <v>0</v>
      </c>
    </row>
    <row r="51" spans="1:23" x14ac:dyDescent="0.3">
      <c r="A51" s="76"/>
      <c r="B51" s="77"/>
      <c r="C51" s="77"/>
      <c r="D51" s="77"/>
      <c r="E51" s="77"/>
      <c r="F51" s="77"/>
      <c r="G51" s="77"/>
      <c r="H51" s="77"/>
      <c r="I51" s="77"/>
      <c r="J51" s="77"/>
      <c r="K51" s="6"/>
      <c r="L51" s="6"/>
      <c r="M51" s="6"/>
      <c r="N51" s="6"/>
      <c r="O51" s="6"/>
      <c r="P51" s="6"/>
      <c r="Q51" s="6"/>
      <c r="R51" s="6"/>
      <c r="S51" s="6"/>
      <c r="T51" s="6"/>
    </row>
    <row r="52" spans="1:23" x14ac:dyDescent="0.3">
      <c r="A52" s="84" t="s">
        <v>48</v>
      </c>
      <c r="B52" s="85"/>
      <c r="C52" s="85"/>
      <c r="D52" s="85"/>
      <c r="E52" s="85"/>
      <c r="F52" s="85"/>
      <c r="G52" s="85"/>
      <c r="H52" s="85"/>
      <c r="I52" s="85"/>
      <c r="J52" s="85"/>
      <c r="K52" s="85"/>
      <c r="L52" s="85"/>
      <c r="M52" s="85"/>
      <c r="N52" s="85"/>
      <c r="O52" s="85"/>
      <c r="P52" s="85"/>
      <c r="Q52" s="85"/>
      <c r="R52" s="85"/>
      <c r="S52" s="86"/>
    </row>
    <row r="53" spans="1:23" x14ac:dyDescent="0.3">
      <c r="A53" s="87" t="s">
        <v>40</v>
      </c>
      <c r="B53" s="88" t="s">
        <v>23</v>
      </c>
      <c r="C53" s="89"/>
      <c r="D53" s="89"/>
      <c r="E53" s="89"/>
      <c r="F53" s="89"/>
      <c r="G53" s="90"/>
      <c r="H53" s="88" t="s">
        <v>41</v>
      </c>
      <c r="I53" s="89"/>
      <c r="J53" s="89"/>
      <c r="K53" s="89"/>
      <c r="L53" s="89"/>
      <c r="M53" s="90"/>
      <c r="N53" s="88" t="s">
        <v>42</v>
      </c>
      <c r="O53" s="89"/>
      <c r="P53" s="89"/>
      <c r="Q53" s="89"/>
      <c r="R53" s="89"/>
      <c r="S53" s="90"/>
    </row>
    <row r="54" spans="1:23" s="69" customFormat="1" x14ac:dyDescent="0.3">
      <c r="A54" s="91" t="s">
        <v>43</v>
      </c>
      <c r="B54" s="92">
        <v>2013</v>
      </c>
      <c r="C54" s="92">
        <v>2014</v>
      </c>
      <c r="D54" s="93">
        <v>2015</v>
      </c>
      <c r="E54" s="93">
        <v>2016</v>
      </c>
      <c r="F54" s="92">
        <v>2017</v>
      </c>
      <c r="G54" s="92">
        <v>2018</v>
      </c>
      <c r="H54" s="92">
        <v>2013</v>
      </c>
      <c r="I54" s="92">
        <v>2014</v>
      </c>
      <c r="J54" s="93">
        <v>2015</v>
      </c>
      <c r="K54" s="93">
        <v>2016</v>
      </c>
      <c r="L54" s="92">
        <v>2017</v>
      </c>
      <c r="M54" s="92">
        <v>2018</v>
      </c>
      <c r="N54" s="92">
        <v>2013</v>
      </c>
      <c r="O54" s="92">
        <v>2014</v>
      </c>
      <c r="P54" s="93">
        <v>2015</v>
      </c>
      <c r="Q54" s="93">
        <v>2016</v>
      </c>
      <c r="R54" s="92">
        <v>2017</v>
      </c>
      <c r="S54" s="92">
        <v>2018</v>
      </c>
    </row>
    <row r="55" spans="1:23" x14ac:dyDescent="0.3">
      <c r="A55" s="70" t="s">
        <v>44</v>
      </c>
      <c r="B55" s="71"/>
      <c r="C55" s="71"/>
      <c r="D55" s="71"/>
      <c r="E55" s="71"/>
      <c r="F55" s="71"/>
      <c r="G55" s="71"/>
      <c r="H55" s="71"/>
      <c r="I55" s="71"/>
      <c r="J55" s="71"/>
      <c r="K55" s="71"/>
      <c r="L55" s="71"/>
      <c r="M55" s="71"/>
      <c r="N55" s="71"/>
      <c r="O55" s="71"/>
      <c r="P55" s="71"/>
      <c r="Q55" s="71"/>
      <c r="R55" s="71"/>
      <c r="S55" s="72"/>
    </row>
    <row r="56" spans="1:23" x14ac:dyDescent="0.3">
      <c r="A56" s="73" t="s">
        <v>17</v>
      </c>
      <c r="B56" s="74"/>
      <c r="C56" s="74"/>
      <c r="D56" s="74"/>
      <c r="E56" s="74"/>
      <c r="F56" s="74"/>
      <c r="G56" s="74"/>
      <c r="H56" s="74"/>
      <c r="I56" s="74"/>
      <c r="J56" s="74"/>
      <c r="K56" s="74"/>
      <c r="L56" s="74"/>
      <c r="M56" s="74"/>
      <c r="N56" s="74"/>
      <c r="O56" s="74"/>
      <c r="P56" s="74"/>
      <c r="Q56" s="74"/>
      <c r="R56" s="74"/>
      <c r="S56" s="75"/>
    </row>
    <row r="57" spans="1:23" x14ac:dyDescent="0.3">
      <c r="A57" s="94"/>
      <c r="B57" s="77"/>
      <c r="C57" s="77"/>
      <c r="D57" s="77"/>
      <c r="E57" s="77"/>
      <c r="F57" s="77"/>
      <c r="G57" s="77"/>
      <c r="H57" s="77"/>
      <c r="I57" s="77"/>
      <c r="J57" s="77"/>
      <c r="K57" s="77"/>
      <c r="L57" s="77"/>
      <c r="M57" s="77"/>
      <c r="N57" s="77"/>
      <c r="O57" s="77"/>
      <c r="P57" s="6"/>
      <c r="Q57" s="6"/>
      <c r="R57" s="6"/>
      <c r="S57" s="6"/>
      <c r="T57" s="6"/>
      <c r="U57" s="6"/>
      <c r="V57" s="6"/>
      <c r="W57" s="6"/>
    </row>
    <row r="58" spans="1:23" x14ac:dyDescent="0.3">
      <c r="A58" s="95" t="s">
        <v>48</v>
      </c>
      <c r="B58" s="95"/>
      <c r="C58" s="95"/>
      <c r="D58" s="95"/>
      <c r="E58" s="95"/>
      <c r="F58" s="95"/>
      <c r="G58" s="95"/>
      <c r="H58" s="95"/>
      <c r="I58" s="95"/>
      <c r="J58" s="95"/>
      <c r="K58" s="95"/>
      <c r="L58" s="95"/>
      <c r="M58" s="95"/>
      <c r="N58" s="95"/>
      <c r="O58" s="95"/>
      <c r="P58" s="95"/>
      <c r="Q58" s="95"/>
      <c r="R58" s="95"/>
      <c r="S58" s="95"/>
    </row>
    <row r="59" spans="1:23" x14ac:dyDescent="0.3">
      <c r="A59" s="87" t="s">
        <v>40</v>
      </c>
      <c r="B59" s="88" t="s">
        <v>45</v>
      </c>
      <c r="C59" s="89"/>
      <c r="D59" s="89"/>
      <c r="E59" s="89"/>
      <c r="F59" s="89"/>
      <c r="G59" s="90"/>
      <c r="H59" s="88" t="s">
        <v>46</v>
      </c>
      <c r="I59" s="89"/>
      <c r="J59" s="89"/>
      <c r="K59" s="89"/>
      <c r="L59" s="89"/>
      <c r="M59" s="90"/>
      <c r="N59" s="88" t="s">
        <v>47</v>
      </c>
      <c r="O59" s="89"/>
      <c r="P59" s="89"/>
      <c r="Q59" s="89"/>
      <c r="R59" s="89"/>
      <c r="S59" s="90"/>
    </row>
    <row r="60" spans="1:23" s="69" customFormat="1" x14ac:dyDescent="0.3">
      <c r="A60" s="96" t="s">
        <v>43</v>
      </c>
      <c r="B60" s="92">
        <v>2013</v>
      </c>
      <c r="C60" s="93">
        <v>2014</v>
      </c>
      <c r="D60" s="93">
        <v>2015</v>
      </c>
      <c r="E60" s="93">
        <v>2016</v>
      </c>
      <c r="F60" s="92">
        <v>2017</v>
      </c>
      <c r="G60" s="92">
        <v>2018</v>
      </c>
      <c r="H60" s="92">
        <v>2013</v>
      </c>
      <c r="I60" s="93">
        <v>2014</v>
      </c>
      <c r="J60" s="93">
        <v>2015</v>
      </c>
      <c r="K60" s="93">
        <v>2016</v>
      </c>
      <c r="L60" s="92">
        <v>2017</v>
      </c>
      <c r="M60" s="92">
        <v>2018</v>
      </c>
      <c r="N60" s="92">
        <v>2013</v>
      </c>
      <c r="O60" s="93">
        <v>2014</v>
      </c>
      <c r="P60" s="93">
        <v>2015</v>
      </c>
      <c r="Q60" s="93">
        <v>2016</v>
      </c>
      <c r="R60" s="92">
        <v>2017</v>
      </c>
      <c r="S60" s="92">
        <v>2018</v>
      </c>
    </row>
    <row r="61" spans="1:23" x14ac:dyDescent="0.3">
      <c r="A61" s="70" t="s">
        <v>44</v>
      </c>
      <c r="B61" s="71"/>
      <c r="C61" s="71"/>
      <c r="D61" s="71"/>
      <c r="E61" s="71"/>
      <c r="F61" s="71"/>
      <c r="G61" s="71"/>
      <c r="H61" s="78"/>
      <c r="I61" s="78"/>
      <c r="J61" s="78"/>
      <c r="K61" s="78"/>
      <c r="L61" s="78"/>
      <c r="M61" s="78"/>
      <c r="N61" s="79">
        <f t="shared" ref="N61:S62" si="1">SUM(B55,H55,N55,B61,H61)</f>
        <v>0</v>
      </c>
      <c r="O61" s="79">
        <f t="shared" si="1"/>
        <v>0</v>
      </c>
      <c r="P61" s="79">
        <f t="shared" si="1"/>
        <v>0</v>
      </c>
      <c r="Q61" s="79">
        <f t="shared" si="1"/>
        <v>0</v>
      </c>
      <c r="R61" s="79">
        <f t="shared" si="1"/>
        <v>0</v>
      </c>
      <c r="S61" s="80">
        <f t="shared" si="1"/>
        <v>0</v>
      </c>
    </row>
    <row r="62" spans="1:23" x14ac:dyDescent="0.3">
      <c r="A62" s="73" t="s">
        <v>17</v>
      </c>
      <c r="B62" s="74"/>
      <c r="C62" s="74"/>
      <c r="D62" s="74"/>
      <c r="E62" s="74"/>
      <c r="F62" s="74"/>
      <c r="G62" s="74"/>
      <c r="H62" s="81"/>
      <c r="I62" s="81"/>
      <c r="J62" s="81"/>
      <c r="K62" s="81"/>
      <c r="L62" s="81"/>
      <c r="M62" s="81"/>
      <c r="N62" s="82">
        <f t="shared" si="1"/>
        <v>0</v>
      </c>
      <c r="O62" s="82">
        <f t="shared" si="1"/>
        <v>0</v>
      </c>
      <c r="P62" s="82">
        <f t="shared" si="1"/>
        <v>0</v>
      </c>
      <c r="Q62" s="82">
        <f t="shared" si="1"/>
        <v>0</v>
      </c>
      <c r="R62" s="82">
        <f t="shared" si="1"/>
        <v>0</v>
      </c>
      <c r="S62" s="83">
        <f t="shared" si="1"/>
        <v>0</v>
      </c>
    </row>
    <row r="63" spans="1:23" x14ac:dyDescent="0.3">
      <c r="A63" s="97"/>
      <c r="B63" s="98"/>
      <c r="C63" s="98"/>
      <c r="D63" s="98"/>
      <c r="E63" s="98"/>
      <c r="F63" s="98"/>
      <c r="G63" s="98"/>
      <c r="H63" s="98"/>
      <c r="I63" s="98"/>
      <c r="J63" s="98"/>
      <c r="K63" s="98"/>
      <c r="L63" s="98"/>
      <c r="M63" s="98"/>
      <c r="N63" s="98"/>
      <c r="O63" s="98"/>
      <c r="P63" s="69"/>
      <c r="Q63" s="69"/>
      <c r="R63" s="6"/>
      <c r="S63" s="6"/>
      <c r="T63" s="6"/>
      <c r="U63" s="6"/>
      <c r="V63" s="6"/>
      <c r="W63" s="6"/>
    </row>
    <row r="64" spans="1:23" x14ac:dyDescent="0.3">
      <c r="A64" s="99" t="s">
        <v>49</v>
      </c>
      <c r="B64" s="100"/>
      <c r="C64" s="100"/>
      <c r="D64" s="100"/>
      <c r="E64" s="100"/>
      <c r="F64" s="100"/>
      <c r="G64" s="100"/>
      <c r="H64" s="100"/>
      <c r="I64" s="100"/>
      <c r="J64" s="100"/>
      <c r="K64" s="100"/>
      <c r="L64" s="100"/>
      <c r="M64" s="100"/>
      <c r="N64" s="100"/>
      <c r="O64" s="100"/>
      <c r="P64" s="100"/>
      <c r="Q64" s="100"/>
      <c r="R64" s="100"/>
      <c r="S64" s="101"/>
    </row>
    <row r="65" spans="1:22" x14ac:dyDescent="0.3">
      <c r="A65" s="102" t="s">
        <v>40</v>
      </c>
      <c r="B65" s="103" t="s">
        <v>23</v>
      </c>
      <c r="C65" s="104"/>
      <c r="D65" s="104"/>
      <c r="E65" s="104"/>
      <c r="F65" s="104"/>
      <c r="G65" s="105"/>
      <c r="H65" s="103" t="s">
        <v>41</v>
      </c>
      <c r="I65" s="104"/>
      <c r="J65" s="104"/>
      <c r="K65" s="104"/>
      <c r="L65" s="104"/>
      <c r="M65" s="105"/>
      <c r="N65" s="103" t="s">
        <v>42</v>
      </c>
      <c r="O65" s="104"/>
      <c r="P65" s="104"/>
      <c r="Q65" s="104"/>
      <c r="R65" s="104"/>
      <c r="S65" s="105"/>
    </row>
    <row r="66" spans="1:22" s="69" customFormat="1" x14ac:dyDescent="0.3">
      <c r="A66" s="106" t="s">
        <v>43</v>
      </c>
      <c r="B66" s="107">
        <v>2013</v>
      </c>
      <c r="C66" s="107">
        <v>2014</v>
      </c>
      <c r="D66" s="107">
        <v>2015</v>
      </c>
      <c r="E66" s="107">
        <v>2016</v>
      </c>
      <c r="F66" s="107">
        <v>2017</v>
      </c>
      <c r="G66" s="107">
        <v>2018</v>
      </c>
      <c r="H66" s="107">
        <v>2013</v>
      </c>
      <c r="I66" s="107">
        <v>2014</v>
      </c>
      <c r="J66" s="107">
        <v>2015</v>
      </c>
      <c r="K66" s="107">
        <v>2016</v>
      </c>
      <c r="L66" s="107">
        <v>2017</v>
      </c>
      <c r="M66" s="107">
        <v>2018</v>
      </c>
      <c r="N66" s="107">
        <v>2013</v>
      </c>
      <c r="O66" s="107">
        <v>2014</v>
      </c>
      <c r="P66" s="107">
        <v>2015</v>
      </c>
      <c r="Q66" s="107">
        <v>2016</v>
      </c>
      <c r="R66" s="107">
        <v>2017</v>
      </c>
      <c r="S66" s="107">
        <v>2018</v>
      </c>
    </row>
    <row r="67" spans="1:22" x14ac:dyDescent="0.3">
      <c r="A67" s="70" t="s">
        <v>44</v>
      </c>
      <c r="B67" s="108">
        <f t="shared" ref="B67:S68" si="2">SUM(B43,B55)</f>
        <v>0</v>
      </c>
      <c r="C67" s="108">
        <f t="shared" si="2"/>
        <v>0</v>
      </c>
      <c r="D67" s="108">
        <f t="shared" si="2"/>
        <v>0</v>
      </c>
      <c r="E67" s="108">
        <f t="shared" si="2"/>
        <v>0</v>
      </c>
      <c r="F67" s="108">
        <f t="shared" si="2"/>
        <v>0</v>
      </c>
      <c r="G67" s="108">
        <f t="shared" si="2"/>
        <v>0</v>
      </c>
      <c r="H67" s="108">
        <f t="shared" si="2"/>
        <v>0</v>
      </c>
      <c r="I67" s="108">
        <f t="shared" si="2"/>
        <v>0</v>
      </c>
      <c r="J67" s="108">
        <f t="shared" si="2"/>
        <v>0</v>
      </c>
      <c r="K67" s="108">
        <f t="shared" si="2"/>
        <v>0</v>
      </c>
      <c r="L67" s="108">
        <f t="shared" si="2"/>
        <v>0</v>
      </c>
      <c r="M67" s="108">
        <f t="shared" si="2"/>
        <v>0</v>
      </c>
      <c r="N67" s="108">
        <f t="shared" si="2"/>
        <v>0</v>
      </c>
      <c r="O67" s="108">
        <f t="shared" si="2"/>
        <v>0</v>
      </c>
      <c r="P67" s="108">
        <f t="shared" si="2"/>
        <v>0</v>
      </c>
      <c r="Q67" s="108">
        <f t="shared" si="2"/>
        <v>0</v>
      </c>
      <c r="R67" s="108">
        <f t="shared" si="2"/>
        <v>0</v>
      </c>
      <c r="S67" s="109">
        <f t="shared" si="2"/>
        <v>0</v>
      </c>
    </row>
    <row r="68" spans="1:22" x14ac:dyDescent="0.3">
      <c r="A68" s="73" t="s">
        <v>17</v>
      </c>
      <c r="B68" s="110">
        <f t="shared" si="2"/>
        <v>0</v>
      </c>
      <c r="C68" s="110">
        <f t="shared" si="2"/>
        <v>0</v>
      </c>
      <c r="D68" s="110">
        <f t="shared" si="2"/>
        <v>0</v>
      </c>
      <c r="E68" s="110">
        <f t="shared" si="2"/>
        <v>0</v>
      </c>
      <c r="F68" s="110">
        <f t="shared" si="2"/>
        <v>0</v>
      </c>
      <c r="G68" s="110">
        <f t="shared" si="2"/>
        <v>0</v>
      </c>
      <c r="H68" s="110">
        <f t="shared" si="2"/>
        <v>0</v>
      </c>
      <c r="I68" s="110">
        <f t="shared" si="2"/>
        <v>0</v>
      </c>
      <c r="J68" s="110">
        <f t="shared" si="2"/>
        <v>0</v>
      </c>
      <c r="K68" s="110">
        <f t="shared" si="2"/>
        <v>0</v>
      </c>
      <c r="L68" s="110">
        <f t="shared" si="2"/>
        <v>0</v>
      </c>
      <c r="M68" s="110">
        <f t="shared" si="2"/>
        <v>0</v>
      </c>
      <c r="N68" s="110">
        <f t="shared" si="2"/>
        <v>0</v>
      </c>
      <c r="O68" s="110">
        <f t="shared" si="2"/>
        <v>0</v>
      </c>
      <c r="P68" s="110">
        <f t="shared" si="2"/>
        <v>0</v>
      </c>
      <c r="Q68" s="110">
        <f t="shared" si="2"/>
        <v>0</v>
      </c>
      <c r="R68" s="110">
        <f t="shared" si="2"/>
        <v>0</v>
      </c>
      <c r="S68" s="111">
        <f t="shared" si="2"/>
        <v>0</v>
      </c>
    </row>
    <row r="69" spans="1:22" x14ac:dyDescent="0.3">
      <c r="A69" s="94"/>
      <c r="B69" s="112"/>
      <c r="C69" s="112"/>
      <c r="D69" s="112"/>
      <c r="E69" s="112"/>
      <c r="F69" s="112"/>
      <c r="G69" s="112"/>
      <c r="H69" s="112"/>
      <c r="I69" s="112"/>
      <c r="J69" s="112"/>
    </row>
    <row r="70" spans="1:22" x14ac:dyDescent="0.3">
      <c r="A70" s="99" t="s">
        <v>49</v>
      </c>
      <c r="B70" s="100"/>
      <c r="C70" s="100"/>
      <c r="D70" s="100"/>
      <c r="E70" s="100"/>
      <c r="F70" s="100"/>
      <c r="G70" s="100"/>
      <c r="H70" s="100"/>
      <c r="I70" s="100"/>
      <c r="J70" s="100"/>
      <c r="K70" s="100"/>
      <c r="L70" s="100"/>
      <c r="M70" s="100"/>
      <c r="N70" s="100"/>
      <c r="O70" s="100"/>
      <c r="P70" s="100"/>
      <c r="Q70" s="100"/>
      <c r="R70" s="100"/>
      <c r="S70" s="101"/>
    </row>
    <row r="71" spans="1:22" x14ac:dyDescent="0.3">
      <c r="A71" s="102" t="s">
        <v>40</v>
      </c>
      <c r="B71" s="113" t="s">
        <v>45</v>
      </c>
      <c r="C71" s="114"/>
      <c r="D71" s="114"/>
      <c r="E71" s="114"/>
      <c r="F71" s="114"/>
      <c r="G71" s="115"/>
      <c r="H71" s="103" t="s">
        <v>46</v>
      </c>
      <c r="I71" s="104"/>
      <c r="J71" s="104"/>
      <c r="K71" s="104"/>
      <c r="L71" s="104"/>
      <c r="M71" s="105"/>
      <c r="N71" s="113" t="s">
        <v>47</v>
      </c>
      <c r="O71" s="114"/>
      <c r="P71" s="114"/>
      <c r="Q71" s="114"/>
      <c r="R71" s="114"/>
      <c r="S71" s="115"/>
    </row>
    <row r="72" spans="1:22" s="69" customFormat="1" x14ac:dyDescent="0.3">
      <c r="A72" s="106" t="s">
        <v>43</v>
      </c>
      <c r="B72" s="107">
        <v>2013</v>
      </c>
      <c r="C72" s="107">
        <v>2014</v>
      </c>
      <c r="D72" s="107">
        <v>2015</v>
      </c>
      <c r="E72" s="107">
        <v>2016</v>
      </c>
      <c r="F72" s="107">
        <v>2017</v>
      </c>
      <c r="G72" s="107">
        <v>2018</v>
      </c>
      <c r="H72" s="107">
        <v>2013</v>
      </c>
      <c r="I72" s="107">
        <v>2014</v>
      </c>
      <c r="J72" s="107">
        <v>2015</v>
      </c>
      <c r="K72" s="107">
        <v>2016</v>
      </c>
      <c r="L72" s="107">
        <v>2017</v>
      </c>
      <c r="M72" s="107">
        <v>2018</v>
      </c>
      <c r="N72" s="107">
        <v>2013</v>
      </c>
      <c r="O72" s="107">
        <v>2014</v>
      </c>
      <c r="P72" s="107">
        <v>2015</v>
      </c>
      <c r="Q72" s="107">
        <v>2016</v>
      </c>
      <c r="R72" s="107">
        <v>2017</v>
      </c>
      <c r="S72" s="107">
        <v>2018</v>
      </c>
    </row>
    <row r="73" spans="1:22" x14ac:dyDescent="0.3">
      <c r="A73" s="70" t="s">
        <v>44</v>
      </c>
      <c r="B73" s="108">
        <f t="shared" ref="B73:M74" si="3">SUM(B49,B61)</f>
        <v>0</v>
      </c>
      <c r="C73" s="108">
        <f t="shared" si="3"/>
        <v>0</v>
      </c>
      <c r="D73" s="108">
        <f t="shared" si="3"/>
        <v>0</v>
      </c>
      <c r="E73" s="108">
        <f t="shared" si="3"/>
        <v>0</v>
      </c>
      <c r="F73" s="108">
        <f t="shared" si="3"/>
        <v>0</v>
      </c>
      <c r="G73" s="108">
        <f t="shared" si="3"/>
        <v>0</v>
      </c>
      <c r="H73" s="108">
        <f t="shared" si="3"/>
        <v>0</v>
      </c>
      <c r="I73" s="108">
        <f t="shared" si="3"/>
        <v>0</v>
      </c>
      <c r="J73" s="108">
        <f t="shared" si="3"/>
        <v>0</v>
      </c>
      <c r="K73" s="108">
        <f t="shared" si="3"/>
        <v>0</v>
      </c>
      <c r="L73" s="108">
        <f t="shared" si="3"/>
        <v>0</v>
      </c>
      <c r="M73" s="108">
        <f t="shared" si="3"/>
        <v>0</v>
      </c>
      <c r="N73" s="108">
        <f t="shared" ref="N73:S74" si="4">SUM(B67,H67,N67,B73,H73)</f>
        <v>0</v>
      </c>
      <c r="O73" s="108">
        <f t="shared" si="4"/>
        <v>0</v>
      </c>
      <c r="P73" s="108">
        <f t="shared" si="4"/>
        <v>0</v>
      </c>
      <c r="Q73" s="108">
        <f t="shared" si="4"/>
        <v>0</v>
      </c>
      <c r="R73" s="108">
        <f t="shared" si="4"/>
        <v>0</v>
      </c>
      <c r="S73" s="109">
        <f t="shared" si="4"/>
        <v>0</v>
      </c>
    </row>
    <row r="74" spans="1:22" x14ac:dyDescent="0.3">
      <c r="A74" s="73" t="s">
        <v>17</v>
      </c>
      <c r="B74" s="110">
        <f t="shared" si="3"/>
        <v>0</v>
      </c>
      <c r="C74" s="110">
        <f t="shared" si="3"/>
        <v>0</v>
      </c>
      <c r="D74" s="110">
        <f t="shared" si="3"/>
        <v>0</v>
      </c>
      <c r="E74" s="110">
        <f t="shared" si="3"/>
        <v>0</v>
      </c>
      <c r="F74" s="110">
        <f t="shared" si="3"/>
        <v>0</v>
      </c>
      <c r="G74" s="110">
        <f t="shared" si="3"/>
        <v>0</v>
      </c>
      <c r="H74" s="110">
        <f t="shared" si="3"/>
        <v>0</v>
      </c>
      <c r="I74" s="110">
        <f t="shared" si="3"/>
        <v>0</v>
      </c>
      <c r="J74" s="110">
        <f t="shared" si="3"/>
        <v>0</v>
      </c>
      <c r="K74" s="110">
        <f t="shared" si="3"/>
        <v>0</v>
      </c>
      <c r="L74" s="110">
        <f t="shared" si="3"/>
        <v>0</v>
      </c>
      <c r="M74" s="110">
        <f t="shared" si="3"/>
        <v>0</v>
      </c>
      <c r="N74" s="110">
        <f t="shared" si="4"/>
        <v>0</v>
      </c>
      <c r="O74" s="110">
        <f t="shared" si="4"/>
        <v>0</v>
      </c>
      <c r="P74" s="110">
        <f t="shared" si="4"/>
        <v>0</v>
      </c>
      <c r="Q74" s="110">
        <f t="shared" si="4"/>
        <v>0</v>
      </c>
      <c r="R74" s="110">
        <f t="shared" si="4"/>
        <v>0</v>
      </c>
      <c r="S74" s="111">
        <f t="shared" si="4"/>
        <v>0</v>
      </c>
    </row>
    <row r="75" spans="1:22" x14ac:dyDescent="0.3">
      <c r="A75" s="116" t="s">
        <v>50</v>
      </c>
      <c r="B75" s="112"/>
      <c r="C75" s="112"/>
      <c r="D75" s="112"/>
      <c r="E75" s="112"/>
      <c r="F75" s="112"/>
      <c r="G75" s="112"/>
      <c r="H75" s="112"/>
      <c r="I75" s="112"/>
      <c r="J75" s="112"/>
      <c r="K75" s="112"/>
      <c r="L75" s="112"/>
      <c r="M75" s="112"/>
      <c r="N75" s="112"/>
      <c r="O75" s="112"/>
      <c r="P75" s="112"/>
      <c r="Q75" s="112"/>
      <c r="R75" s="112"/>
    </row>
    <row r="76" spans="1:22" x14ac:dyDescent="0.3">
      <c r="A76" s="116"/>
      <c r="B76" s="112"/>
      <c r="C76" s="112"/>
      <c r="D76" s="112"/>
      <c r="E76" s="112"/>
      <c r="F76" s="112"/>
      <c r="G76" s="112"/>
      <c r="H76" s="112"/>
      <c r="I76" s="112"/>
      <c r="J76" s="112"/>
      <c r="K76" s="112"/>
      <c r="L76" s="112"/>
      <c r="M76" s="112"/>
      <c r="N76" s="112"/>
      <c r="O76" s="112"/>
      <c r="P76" s="112"/>
      <c r="Q76" s="112"/>
      <c r="R76" s="112"/>
    </row>
    <row r="77" spans="1:22" s="120" customFormat="1" x14ac:dyDescent="0.2">
      <c r="A77" s="117" t="s">
        <v>51</v>
      </c>
      <c r="B77" s="118"/>
      <c r="C77" s="118"/>
      <c r="D77" s="118"/>
      <c r="E77" s="118"/>
      <c r="F77" s="118"/>
      <c r="G77" s="118"/>
      <c r="H77" s="118"/>
      <c r="I77" s="118"/>
      <c r="J77" s="118"/>
      <c r="K77" s="118"/>
      <c r="L77" s="118"/>
      <c r="M77" s="118"/>
      <c r="N77" s="118"/>
      <c r="O77" s="118"/>
      <c r="P77" s="118"/>
      <c r="Q77" s="118"/>
      <c r="R77" s="118"/>
      <c r="S77" s="119"/>
    </row>
    <row r="78" spans="1:22" s="120" customFormat="1" x14ac:dyDescent="0.2">
      <c r="A78" s="121"/>
      <c r="B78" s="122"/>
      <c r="C78" s="122"/>
      <c r="D78" s="122"/>
      <c r="E78" s="122"/>
      <c r="F78" s="122"/>
      <c r="G78" s="122"/>
      <c r="H78" s="122"/>
      <c r="I78" s="122"/>
      <c r="J78" s="122"/>
      <c r="K78" s="122"/>
      <c r="L78" s="122"/>
      <c r="M78" s="122"/>
      <c r="N78" s="122"/>
      <c r="O78" s="122"/>
      <c r="P78" s="122"/>
      <c r="Q78" s="122"/>
      <c r="R78" s="122"/>
      <c r="S78" s="122"/>
      <c r="T78" s="122"/>
      <c r="U78" s="122"/>
      <c r="V78" s="122"/>
    </row>
    <row r="79" spans="1:22" s="120" customFormat="1" x14ac:dyDescent="0.3">
      <c r="A79" s="123" t="s">
        <v>52</v>
      </c>
      <c r="B79" s="64" t="s">
        <v>53</v>
      </c>
      <c r="C79" s="65"/>
      <c r="D79" s="65"/>
      <c r="E79" s="65"/>
      <c r="F79" s="65"/>
      <c r="G79" s="65"/>
      <c r="H79" s="65"/>
      <c r="I79" s="65"/>
      <c r="J79" s="65"/>
      <c r="K79" s="65"/>
      <c r="L79" s="65"/>
      <c r="M79" s="65"/>
      <c r="N79" s="65"/>
      <c r="O79" s="65"/>
      <c r="P79" s="65"/>
      <c r="Q79" s="65"/>
      <c r="R79" s="65"/>
      <c r="S79" s="66"/>
    </row>
    <row r="80" spans="1:22" s="120" customFormat="1" x14ac:dyDescent="0.3">
      <c r="A80" s="124"/>
      <c r="B80" s="64" t="s">
        <v>23</v>
      </c>
      <c r="C80" s="65"/>
      <c r="D80" s="65"/>
      <c r="E80" s="65"/>
      <c r="F80" s="65"/>
      <c r="G80" s="66"/>
      <c r="H80" s="64" t="s">
        <v>24</v>
      </c>
      <c r="I80" s="65"/>
      <c r="J80" s="65"/>
      <c r="K80" s="65"/>
      <c r="L80" s="65"/>
      <c r="M80" s="66"/>
      <c r="N80" s="64" t="s">
        <v>54</v>
      </c>
      <c r="O80" s="65"/>
      <c r="P80" s="65"/>
      <c r="Q80" s="65"/>
      <c r="R80" s="65"/>
      <c r="S80" s="66"/>
    </row>
    <row r="81" spans="1:26" s="120" customFormat="1" x14ac:dyDescent="0.2">
      <c r="A81" s="124"/>
      <c r="B81" s="125">
        <v>2013</v>
      </c>
      <c r="C81" s="125">
        <v>2014</v>
      </c>
      <c r="D81" s="126">
        <v>2015</v>
      </c>
      <c r="E81" s="126">
        <v>2016</v>
      </c>
      <c r="F81" s="125">
        <v>2017</v>
      </c>
      <c r="G81" s="125">
        <v>2018</v>
      </c>
      <c r="H81" s="125">
        <v>2013</v>
      </c>
      <c r="I81" s="125">
        <v>2014</v>
      </c>
      <c r="J81" s="126">
        <v>2015</v>
      </c>
      <c r="K81" s="126">
        <v>2016</v>
      </c>
      <c r="L81" s="125">
        <v>2017</v>
      </c>
      <c r="M81" s="125">
        <v>2018</v>
      </c>
      <c r="N81" s="125">
        <v>2013</v>
      </c>
      <c r="O81" s="125">
        <v>2014</v>
      </c>
      <c r="P81" s="126">
        <v>2015</v>
      </c>
      <c r="Q81" s="126">
        <v>2016</v>
      </c>
      <c r="R81" s="125">
        <v>2017</v>
      </c>
      <c r="S81" s="125">
        <v>2018</v>
      </c>
    </row>
    <row r="82" spans="1:26" s="120" customFormat="1" x14ac:dyDescent="0.3">
      <c r="A82" s="127" t="s">
        <v>55</v>
      </c>
      <c r="B82" s="71"/>
      <c r="C82" s="71"/>
      <c r="D82" s="71"/>
      <c r="E82" s="71"/>
      <c r="F82" s="71"/>
      <c r="G82" s="71"/>
      <c r="H82" s="71"/>
      <c r="I82" s="71"/>
      <c r="J82" s="71"/>
      <c r="K82" s="71"/>
      <c r="L82" s="71"/>
      <c r="M82" s="71"/>
      <c r="N82" s="71"/>
      <c r="O82" s="71"/>
      <c r="P82" s="71"/>
      <c r="Q82" s="71"/>
      <c r="R82" s="71"/>
      <c r="S82" s="72"/>
    </row>
    <row r="83" spans="1:26" s="120" customFormat="1" x14ac:dyDescent="0.3">
      <c r="A83" s="128" t="s">
        <v>56</v>
      </c>
      <c r="B83" s="129"/>
      <c r="C83" s="129"/>
      <c r="D83" s="129"/>
      <c r="E83" s="129"/>
      <c r="F83" s="129"/>
      <c r="G83" s="129"/>
      <c r="H83" s="33"/>
      <c r="I83" s="33"/>
      <c r="J83" s="33"/>
      <c r="K83" s="33"/>
      <c r="L83" s="129"/>
      <c r="M83" s="129"/>
      <c r="N83" s="129"/>
      <c r="O83" s="129"/>
      <c r="P83" s="129"/>
      <c r="Q83" s="129"/>
      <c r="R83" s="129"/>
      <c r="S83" s="130"/>
    </row>
    <row r="84" spans="1:26" s="120" customFormat="1" x14ac:dyDescent="0.3">
      <c r="A84" s="128" t="s">
        <v>57</v>
      </c>
      <c r="B84" s="129"/>
      <c r="C84" s="129"/>
      <c r="D84" s="129"/>
      <c r="E84" s="129"/>
      <c r="F84" s="129"/>
      <c r="G84" s="129"/>
      <c r="H84" s="129"/>
      <c r="I84" s="129"/>
      <c r="J84" s="129"/>
      <c r="K84" s="129"/>
      <c r="L84" s="129"/>
      <c r="M84" s="129"/>
      <c r="N84" s="129"/>
      <c r="O84" s="129"/>
      <c r="P84" s="129"/>
      <c r="Q84" s="129"/>
      <c r="R84" s="129"/>
      <c r="S84" s="130"/>
    </row>
    <row r="85" spans="1:26" s="120" customFormat="1" x14ac:dyDescent="0.3">
      <c r="A85" s="128" t="s">
        <v>58</v>
      </c>
      <c r="B85" s="129"/>
      <c r="C85" s="129"/>
      <c r="D85" s="129"/>
      <c r="E85" s="129"/>
      <c r="F85" s="129"/>
      <c r="G85" s="129"/>
      <c r="H85" s="129"/>
      <c r="I85" s="129"/>
      <c r="J85" s="129"/>
      <c r="K85" s="129"/>
      <c r="L85" s="129"/>
      <c r="M85" s="129"/>
      <c r="N85" s="129"/>
      <c r="O85" s="129"/>
      <c r="P85" s="129"/>
      <c r="Q85" s="129"/>
      <c r="R85" s="129"/>
      <c r="S85" s="130"/>
    </row>
    <row r="86" spans="1:26" s="120" customFormat="1" x14ac:dyDescent="0.3">
      <c r="A86" s="128" t="s">
        <v>59</v>
      </c>
      <c r="B86" s="129"/>
      <c r="C86" s="129"/>
      <c r="D86" s="129"/>
      <c r="E86" s="129"/>
      <c r="F86" s="129"/>
      <c r="G86" s="129"/>
      <c r="H86" s="129"/>
      <c r="I86" s="129"/>
      <c r="J86" s="129"/>
      <c r="K86" s="129"/>
      <c r="L86" s="129"/>
      <c r="M86" s="129"/>
      <c r="N86" s="129"/>
      <c r="O86" s="129"/>
      <c r="P86" s="129"/>
      <c r="Q86" s="129"/>
      <c r="R86" s="129"/>
      <c r="S86" s="130"/>
    </row>
    <row r="87" spans="1:26" s="120" customFormat="1" x14ac:dyDescent="0.3">
      <c r="A87" s="128" t="s">
        <v>60</v>
      </c>
      <c r="B87" s="129"/>
      <c r="C87" s="129"/>
      <c r="D87" s="129"/>
      <c r="E87" s="129"/>
      <c r="F87" s="129"/>
      <c r="G87" s="129"/>
      <c r="H87" s="129"/>
      <c r="I87" s="129"/>
      <c r="J87" s="129"/>
      <c r="K87" s="129"/>
      <c r="L87" s="129"/>
      <c r="M87" s="129"/>
      <c r="N87" s="129"/>
      <c r="O87" s="129"/>
      <c r="P87" s="129"/>
      <c r="Q87" s="129"/>
      <c r="R87" s="129"/>
      <c r="S87" s="130"/>
    </row>
    <row r="88" spans="1:26" s="120" customFormat="1" x14ac:dyDescent="0.3">
      <c r="A88" s="131" t="s">
        <v>61</v>
      </c>
      <c r="B88" s="129"/>
      <c r="C88" s="129"/>
      <c r="D88" s="129"/>
      <c r="E88" s="129"/>
      <c r="F88" s="129"/>
      <c r="G88" s="129"/>
      <c r="H88" s="129"/>
      <c r="I88" s="129"/>
      <c r="J88" s="129"/>
      <c r="K88" s="129"/>
      <c r="L88" s="129"/>
      <c r="M88" s="129"/>
      <c r="N88" s="129"/>
      <c r="O88" s="129"/>
      <c r="P88" s="129"/>
      <c r="Q88" s="129"/>
      <c r="R88" s="129"/>
      <c r="S88" s="130"/>
    </row>
    <row r="89" spans="1:26" s="120" customFormat="1" x14ac:dyDescent="0.3">
      <c r="A89" s="131" t="s">
        <v>62</v>
      </c>
      <c r="B89" s="129"/>
      <c r="C89" s="129"/>
      <c r="D89" s="129"/>
      <c r="E89" s="129"/>
      <c r="F89" s="129"/>
      <c r="G89" s="129"/>
      <c r="H89" s="129"/>
      <c r="I89" s="129"/>
      <c r="J89" s="129"/>
      <c r="K89" s="129"/>
      <c r="L89" s="129"/>
      <c r="M89" s="129"/>
      <c r="N89" s="129"/>
      <c r="O89" s="129"/>
      <c r="P89" s="129"/>
      <c r="Q89" s="129"/>
      <c r="R89" s="129"/>
      <c r="S89" s="130"/>
    </row>
    <row r="90" spans="1:26" s="120" customFormat="1" x14ac:dyDescent="0.3">
      <c r="A90" s="132" t="s">
        <v>47</v>
      </c>
      <c r="B90" s="110">
        <f t="shared" ref="B90:S90" si="5">SUM(B82:B89)</f>
        <v>0</v>
      </c>
      <c r="C90" s="110">
        <f t="shared" si="5"/>
        <v>0</v>
      </c>
      <c r="D90" s="110">
        <f t="shared" si="5"/>
        <v>0</v>
      </c>
      <c r="E90" s="110">
        <f t="shared" si="5"/>
        <v>0</v>
      </c>
      <c r="F90" s="110">
        <f t="shared" si="5"/>
        <v>0</v>
      </c>
      <c r="G90" s="110">
        <f t="shared" si="5"/>
        <v>0</v>
      </c>
      <c r="H90" s="110">
        <f t="shared" si="5"/>
        <v>0</v>
      </c>
      <c r="I90" s="110">
        <f t="shared" si="5"/>
        <v>0</v>
      </c>
      <c r="J90" s="110">
        <f t="shared" si="5"/>
        <v>0</v>
      </c>
      <c r="K90" s="110">
        <f t="shared" si="5"/>
        <v>0</v>
      </c>
      <c r="L90" s="110">
        <f t="shared" si="5"/>
        <v>0</v>
      </c>
      <c r="M90" s="110">
        <f t="shared" si="5"/>
        <v>0</v>
      </c>
      <c r="N90" s="110">
        <f t="shared" si="5"/>
        <v>0</v>
      </c>
      <c r="O90" s="110">
        <f t="shared" si="5"/>
        <v>0</v>
      </c>
      <c r="P90" s="110">
        <f t="shared" si="5"/>
        <v>0</v>
      </c>
      <c r="Q90" s="110">
        <f t="shared" si="5"/>
        <v>0</v>
      </c>
      <c r="R90" s="110">
        <f t="shared" si="5"/>
        <v>0</v>
      </c>
      <c r="S90" s="111">
        <f t="shared" si="5"/>
        <v>0</v>
      </c>
      <c r="T90" s="133"/>
    </row>
    <row r="91" spans="1:26" s="120" customFormat="1" x14ac:dyDescent="0.3">
      <c r="A91" s="134" t="s">
        <v>50</v>
      </c>
      <c r="B91" s="134"/>
      <c r="C91" s="134"/>
      <c r="D91" s="134"/>
      <c r="E91" s="134"/>
      <c r="F91" s="134"/>
      <c r="G91" s="134"/>
      <c r="H91" s="134"/>
      <c r="I91" s="134"/>
      <c r="J91" s="134"/>
      <c r="K91" s="134"/>
      <c r="L91" s="134"/>
      <c r="M91" s="134"/>
      <c r="N91" s="134"/>
      <c r="O91" s="134"/>
      <c r="P91" s="134"/>
      <c r="Q91" s="134"/>
      <c r="R91" s="134"/>
      <c r="S91" s="134"/>
      <c r="T91" s="134"/>
      <c r="U91" s="134"/>
      <c r="V91" s="134"/>
      <c r="W91" s="133"/>
      <c r="X91" s="133"/>
      <c r="Y91" s="133"/>
      <c r="Z91" s="133"/>
    </row>
    <row r="92" spans="1:26" s="120" customFormat="1" x14ac:dyDescent="0.3">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3"/>
      <c r="Y92" s="133"/>
    </row>
    <row r="93" spans="1:26" s="120" customFormat="1" x14ac:dyDescent="0.2">
      <c r="A93" s="136" t="s">
        <v>63</v>
      </c>
      <c r="B93" s="137"/>
      <c r="C93" s="137"/>
      <c r="D93" s="137"/>
      <c r="E93" s="137"/>
      <c r="F93" s="137"/>
      <c r="G93" s="137"/>
      <c r="H93" s="137"/>
      <c r="I93" s="137"/>
      <c r="J93" s="137"/>
      <c r="K93" s="137"/>
      <c r="L93" s="137"/>
      <c r="M93" s="137"/>
      <c r="N93" s="137"/>
      <c r="O93" s="137"/>
      <c r="P93" s="137"/>
      <c r="Q93" s="137"/>
      <c r="R93" s="137"/>
      <c r="S93" s="137"/>
    </row>
    <row r="94" spans="1:26" s="120" customFormat="1" x14ac:dyDescent="0.2">
      <c r="A94" s="138"/>
      <c r="B94" s="139">
        <v>2013</v>
      </c>
      <c r="C94" s="140"/>
      <c r="D94" s="140"/>
      <c r="E94" s="139">
        <v>2014</v>
      </c>
      <c r="F94" s="140"/>
      <c r="G94" s="140"/>
      <c r="H94" s="141">
        <v>2015</v>
      </c>
      <c r="I94" s="142"/>
      <c r="J94" s="143"/>
      <c r="K94" s="142">
        <v>2016</v>
      </c>
      <c r="L94" s="142"/>
      <c r="M94" s="143"/>
      <c r="N94" s="139">
        <v>2017</v>
      </c>
      <c r="O94" s="140"/>
      <c r="P94" s="140"/>
      <c r="Q94" s="139">
        <v>2018</v>
      </c>
      <c r="R94" s="140"/>
      <c r="S94" s="140"/>
    </row>
    <row r="95" spans="1:26" s="120" customFormat="1" x14ac:dyDescent="0.3">
      <c r="A95" s="138"/>
      <c r="B95" s="144" t="s">
        <v>64</v>
      </c>
      <c r="C95" s="144" t="s">
        <v>65</v>
      </c>
      <c r="D95" s="144" t="s">
        <v>66</v>
      </c>
      <c r="E95" s="144" t="s">
        <v>64</v>
      </c>
      <c r="F95" s="144" t="s">
        <v>65</v>
      </c>
      <c r="G95" s="144" t="s">
        <v>66</v>
      </c>
      <c r="H95" s="144" t="s">
        <v>64</v>
      </c>
      <c r="I95" s="144" t="s">
        <v>65</v>
      </c>
      <c r="J95" s="144" t="s">
        <v>66</v>
      </c>
      <c r="K95" s="144" t="s">
        <v>64</v>
      </c>
      <c r="L95" s="144" t="s">
        <v>65</v>
      </c>
      <c r="M95" s="144" t="s">
        <v>66</v>
      </c>
      <c r="N95" s="144" t="s">
        <v>64</v>
      </c>
      <c r="O95" s="144" t="s">
        <v>65</v>
      </c>
      <c r="P95" s="144" t="s">
        <v>66</v>
      </c>
      <c r="Q95" s="144" t="s">
        <v>64</v>
      </c>
      <c r="R95" s="144" t="s">
        <v>65</v>
      </c>
      <c r="S95" s="144" t="s">
        <v>66</v>
      </c>
    </row>
    <row r="96" spans="1:26" s="120" customFormat="1" x14ac:dyDescent="0.3">
      <c r="A96" s="127" t="s">
        <v>67</v>
      </c>
      <c r="B96" s="145"/>
      <c r="C96" s="145"/>
      <c r="D96" s="146">
        <f>SUM(B96:C96)</f>
        <v>0</v>
      </c>
      <c r="E96" s="145"/>
      <c r="F96" s="145"/>
      <c r="G96" s="146">
        <f>SUM(E96:F96)</f>
        <v>0</v>
      </c>
      <c r="H96" s="147"/>
      <c r="I96" s="147"/>
      <c r="J96" s="146">
        <f>SUM(H96:I96)</f>
        <v>0</v>
      </c>
      <c r="K96" s="145"/>
      <c r="L96" s="145"/>
      <c r="M96" s="146">
        <f>SUM(K96:L96)</f>
        <v>0</v>
      </c>
      <c r="N96" s="145"/>
      <c r="O96" s="145"/>
      <c r="P96" s="146">
        <f>SUM(N96:O96)</f>
        <v>0</v>
      </c>
      <c r="Q96" s="145"/>
      <c r="R96" s="145"/>
      <c r="S96" s="148">
        <f>SUM(Q96:R96)</f>
        <v>0</v>
      </c>
    </row>
    <row r="97" spans="1:28" s="120" customFormat="1" x14ac:dyDescent="0.3">
      <c r="A97" s="149" t="s">
        <v>68</v>
      </c>
      <c r="B97" s="150"/>
      <c r="C97" s="150"/>
      <c r="D97" s="151">
        <f>SUM(B97:C97)</f>
        <v>0</v>
      </c>
      <c r="E97" s="150"/>
      <c r="F97" s="150"/>
      <c r="G97" s="151">
        <f>SUM(E97:F97)</f>
        <v>0</v>
      </c>
      <c r="H97" s="152"/>
      <c r="I97" s="152"/>
      <c r="J97" s="151">
        <f>SUM(H97:I97)</f>
        <v>0</v>
      </c>
      <c r="K97" s="150"/>
      <c r="L97" s="150"/>
      <c r="M97" s="151">
        <f>SUM(K97:L97)</f>
        <v>0</v>
      </c>
      <c r="N97" s="150"/>
      <c r="O97" s="150"/>
      <c r="P97" s="151">
        <f>SUM(N97:O97)</f>
        <v>0</v>
      </c>
      <c r="Q97" s="150"/>
      <c r="R97" s="150"/>
      <c r="S97" s="153">
        <f>SUM(Q97:R97)</f>
        <v>0</v>
      </c>
    </row>
    <row r="98" spans="1:28" s="120" customFormat="1" x14ac:dyDescent="0.3">
      <c r="A98" s="128" t="s">
        <v>69</v>
      </c>
      <c r="B98" s="151">
        <f>SUM(B96:B97)</f>
        <v>0</v>
      </c>
      <c r="C98" s="151">
        <f>SUM(C96:C97)</f>
        <v>0</v>
      </c>
      <c r="D98" s="151">
        <f>SUM(B98:C98)</f>
        <v>0</v>
      </c>
      <c r="E98" s="151">
        <f>SUM(E96:E97)</f>
        <v>0</v>
      </c>
      <c r="F98" s="151">
        <f>SUM(F96:F97)</f>
        <v>0</v>
      </c>
      <c r="G98" s="151">
        <f>SUM(E98:F98)</f>
        <v>0</v>
      </c>
      <c r="H98" s="151">
        <f>SUM(H96:H97)</f>
        <v>0</v>
      </c>
      <c r="I98" s="151">
        <f>SUM(I96:I97)</f>
        <v>0</v>
      </c>
      <c r="J98" s="151">
        <f>SUM(H98:I98)</f>
        <v>0</v>
      </c>
      <c r="K98" s="151">
        <f>SUM(K96:K97)</f>
        <v>0</v>
      </c>
      <c r="L98" s="151">
        <f>SUM(L96:L97)</f>
        <v>0</v>
      </c>
      <c r="M98" s="151">
        <f>SUM(K98:L98)</f>
        <v>0</v>
      </c>
      <c r="N98" s="151">
        <f>SUM(N96:N97)</f>
        <v>0</v>
      </c>
      <c r="O98" s="151">
        <f>SUM(O96:O97)</f>
        <v>0</v>
      </c>
      <c r="P98" s="151">
        <f>SUM(N98:O98)</f>
        <v>0</v>
      </c>
      <c r="Q98" s="151">
        <f>SUM(Q96:Q97)</f>
        <v>0</v>
      </c>
      <c r="R98" s="151">
        <f>SUM(R96:R97)</f>
        <v>0</v>
      </c>
      <c r="S98" s="153">
        <f>SUM(Q98:R98)</f>
        <v>0</v>
      </c>
    </row>
    <row r="99" spans="1:28" s="120" customFormat="1" x14ac:dyDescent="0.3">
      <c r="A99" s="154" t="s">
        <v>70</v>
      </c>
      <c r="B99" s="155" t="str">
        <f t="shared" ref="B99:S99" si="6">IFERROR(B96*100/B98,"")</f>
        <v/>
      </c>
      <c r="C99" s="155" t="str">
        <f t="shared" si="6"/>
        <v/>
      </c>
      <c r="D99" s="155" t="str">
        <f t="shared" si="6"/>
        <v/>
      </c>
      <c r="E99" s="155" t="str">
        <f t="shared" si="6"/>
        <v/>
      </c>
      <c r="F99" s="155" t="str">
        <f t="shared" si="6"/>
        <v/>
      </c>
      <c r="G99" s="155" t="str">
        <f t="shared" si="6"/>
        <v/>
      </c>
      <c r="H99" s="155" t="str">
        <f t="shared" si="6"/>
        <v/>
      </c>
      <c r="I99" s="155" t="str">
        <f t="shared" si="6"/>
        <v/>
      </c>
      <c r="J99" s="155" t="str">
        <f t="shared" si="6"/>
        <v/>
      </c>
      <c r="K99" s="155" t="str">
        <f t="shared" si="6"/>
        <v/>
      </c>
      <c r="L99" s="155" t="str">
        <f t="shared" si="6"/>
        <v/>
      </c>
      <c r="M99" s="155" t="str">
        <f t="shared" si="6"/>
        <v/>
      </c>
      <c r="N99" s="155" t="str">
        <f t="shared" si="6"/>
        <v/>
      </c>
      <c r="O99" s="155" t="str">
        <f t="shared" si="6"/>
        <v/>
      </c>
      <c r="P99" s="155" t="str">
        <f t="shared" si="6"/>
        <v/>
      </c>
      <c r="Q99" s="155" t="str">
        <f t="shared" si="6"/>
        <v/>
      </c>
      <c r="R99" s="155" t="str">
        <f t="shared" si="6"/>
        <v/>
      </c>
      <c r="S99" s="156" t="str">
        <f t="shared" si="6"/>
        <v/>
      </c>
    </row>
    <row r="100" spans="1:28" s="120" customFormat="1" x14ac:dyDescent="0.2">
      <c r="A100" s="157" t="s">
        <v>50</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Z100" s="158"/>
      <c r="AA100" s="158"/>
      <c r="AB100" s="158"/>
    </row>
    <row r="101" spans="1:28" s="120" customFormat="1" x14ac:dyDescent="0.2">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row>
    <row r="102" spans="1:28" s="120" customFormat="1" x14ac:dyDescent="0.2">
      <c r="A102" s="160" t="s">
        <v>71</v>
      </c>
      <c r="B102" s="139">
        <v>2013</v>
      </c>
      <c r="C102" s="140"/>
      <c r="D102" s="140"/>
      <c r="E102" s="139">
        <v>2014</v>
      </c>
      <c r="F102" s="140"/>
      <c r="G102" s="140"/>
      <c r="H102" s="141">
        <v>2015</v>
      </c>
      <c r="I102" s="142"/>
      <c r="J102" s="143"/>
      <c r="K102" s="142">
        <v>2016</v>
      </c>
      <c r="L102" s="142"/>
      <c r="M102" s="143"/>
      <c r="N102" s="139">
        <v>2017</v>
      </c>
      <c r="O102" s="140"/>
      <c r="P102" s="140"/>
      <c r="Q102" s="139">
        <v>2018</v>
      </c>
      <c r="R102" s="140"/>
      <c r="S102" s="140"/>
    </row>
    <row r="103" spans="1:28" s="120" customFormat="1" x14ac:dyDescent="0.3">
      <c r="A103" s="161"/>
      <c r="B103" s="144" t="s">
        <v>64</v>
      </c>
      <c r="C103" s="144" t="s">
        <v>65</v>
      </c>
      <c r="D103" s="144" t="s">
        <v>66</v>
      </c>
      <c r="E103" s="144" t="s">
        <v>64</v>
      </c>
      <c r="F103" s="144" t="s">
        <v>65</v>
      </c>
      <c r="G103" s="144" t="s">
        <v>66</v>
      </c>
      <c r="H103" s="144" t="s">
        <v>64</v>
      </c>
      <c r="I103" s="144" t="s">
        <v>65</v>
      </c>
      <c r="J103" s="144" t="s">
        <v>66</v>
      </c>
      <c r="K103" s="144" t="s">
        <v>64</v>
      </c>
      <c r="L103" s="144" t="s">
        <v>65</v>
      </c>
      <c r="M103" s="144" t="s">
        <v>66</v>
      </c>
      <c r="N103" s="144" t="s">
        <v>64</v>
      </c>
      <c r="O103" s="144" t="s">
        <v>65</v>
      </c>
      <c r="P103" s="144" t="s">
        <v>66</v>
      </c>
      <c r="Q103" s="144" t="s">
        <v>64</v>
      </c>
      <c r="R103" s="144" t="s">
        <v>65</v>
      </c>
      <c r="S103" s="144" t="s">
        <v>66</v>
      </c>
    </row>
    <row r="104" spans="1:28" s="120" customFormat="1" x14ac:dyDescent="0.3">
      <c r="A104" s="162" t="s">
        <v>25</v>
      </c>
      <c r="B104" s="145"/>
      <c r="C104" s="145"/>
      <c r="D104" s="146">
        <f t="shared" ref="D104:D113" si="7">+SUM(B104:C104)</f>
        <v>0</v>
      </c>
      <c r="E104" s="145"/>
      <c r="F104" s="145"/>
      <c r="G104" s="146">
        <f t="shared" ref="G104:G106" si="8">+SUM(E104:F104)</f>
        <v>0</v>
      </c>
      <c r="H104" s="147"/>
      <c r="I104" s="147"/>
      <c r="J104" s="146">
        <f>SUM(H104:I104)</f>
        <v>0</v>
      </c>
      <c r="K104" s="145"/>
      <c r="L104" s="145"/>
      <c r="M104" s="146">
        <f t="shared" ref="M104:M113" si="9">+SUM(K104:L104)</f>
        <v>0</v>
      </c>
      <c r="N104" s="145"/>
      <c r="O104" s="145"/>
      <c r="P104" s="146">
        <f t="shared" ref="P104:P106" si="10">+SUM(N104:O104)</f>
        <v>0</v>
      </c>
      <c r="Q104" s="145"/>
      <c r="R104" s="145"/>
      <c r="S104" s="148">
        <f>+SUM(Q104:R104)</f>
        <v>0</v>
      </c>
    </row>
    <row r="105" spans="1:28" s="120" customFormat="1" x14ac:dyDescent="0.3">
      <c r="A105" s="163" t="s">
        <v>26</v>
      </c>
      <c r="B105" s="150"/>
      <c r="C105" s="150"/>
      <c r="D105" s="151">
        <f t="shared" si="7"/>
        <v>0</v>
      </c>
      <c r="E105" s="150"/>
      <c r="F105" s="150"/>
      <c r="G105" s="151">
        <f t="shared" si="8"/>
        <v>0</v>
      </c>
      <c r="H105" s="152"/>
      <c r="I105" s="152"/>
      <c r="J105" s="151">
        <f t="shared" ref="J105:J106" si="11">SUM(H105:I105)</f>
        <v>0</v>
      </c>
      <c r="K105" s="150"/>
      <c r="L105" s="150"/>
      <c r="M105" s="151">
        <f t="shared" si="9"/>
        <v>0</v>
      </c>
      <c r="N105" s="150"/>
      <c r="O105" s="150"/>
      <c r="P105" s="151">
        <f t="shared" si="10"/>
        <v>0</v>
      </c>
      <c r="Q105" s="150"/>
      <c r="R105" s="150"/>
      <c r="S105" s="153">
        <f t="shared" ref="S105:S106" si="12">+SUM(Q105:R105)</f>
        <v>0</v>
      </c>
    </row>
    <row r="106" spans="1:28" s="120" customFormat="1" x14ac:dyDescent="0.3">
      <c r="A106" s="163" t="s">
        <v>27</v>
      </c>
      <c r="B106" s="150"/>
      <c r="C106" s="150"/>
      <c r="D106" s="151">
        <f t="shared" si="7"/>
        <v>0</v>
      </c>
      <c r="E106" s="150"/>
      <c r="F106" s="150"/>
      <c r="G106" s="151">
        <f t="shared" si="8"/>
        <v>0</v>
      </c>
      <c r="H106" s="152"/>
      <c r="I106" s="152"/>
      <c r="J106" s="151">
        <f t="shared" si="11"/>
        <v>0</v>
      </c>
      <c r="K106" s="150"/>
      <c r="L106" s="150"/>
      <c r="M106" s="151">
        <f t="shared" si="9"/>
        <v>0</v>
      </c>
      <c r="N106" s="150"/>
      <c r="O106" s="150"/>
      <c r="P106" s="151">
        <f t="shared" si="10"/>
        <v>0</v>
      </c>
      <c r="Q106" s="150"/>
      <c r="R106" s="150"/>
      <c r="S106" s="153">
        <f t="shared" si="12"/>
        <v>0</v>
      </c>
    </row>
    <row r="107" spans="1:28" s="120" customFormat="1" x14ac:dyDescent="0.3">
      <c r="A107" s="164" t="s">
        <v>54</v>
      </c>
      <c r="B107" s="165">
        <f t="shared" ref="B107:M107" si="13">SUM(B104:B106)</f>
        <v>0</v>
      </c>
      <c r="C107" s="165">
        <f t="shared" si="13"/>
        <v>0</v>
      </c>
      <c r="D107" s="165">
        <f t="shared" si="13"/>
        <v>0</v>
      </c>
      <c r="E107" s="165">
        <f t="shared" si="13"/>
        <v>0</v>
      </c>
      <c r="F107" s="165">
        <f>SUM(F104:F106)</f>
        <v>0</v>
      </c>
      <c r="G107" s="165">
        <f t="shared" si="13"/>
        <v>0</v>
      </c>
      <c r="H107" s="165">
        <f>SUM(H104:H106)</f>
        <v>0</v>
      </c>
      <c r="I107" s="165">
        <f>SUM(I104:I106)</f>
        <v>0</v>
      </c>
      <c r="J107" s="165">
        <f t="shared" si="13"/>
        <v>0</v>
      </c>
      <c r="K107" s="165">
        <f t="shared" si="13"/>
        <v>0</v>
      </c>
      <c r="L107" s="165">
        <f t="shared" si="13"/>
        <v>0</v>
      </c>
      <c r="M107" s="165">
        <f t="shared" si="13"/>
        <v>0</v>
      </c>
      <c r="N107" s="165">
        <f>SUM(N104:N106)</f>
        <v>0</v>
      </c>
      <c r="O107" s="165">
        <f>SUM(O104:O106)</f>
        <v>0</v>
      </c>
      <c r="P107" s="165">
        <f t="shared" ref="P107:S107" si="14">SUM(P104:P106)</f>
        <v>0</v>
      </c>
      <c r="Q107" s="165">
        <f t="shared" si="14"/>
        <v>0</v>
      </c>
      <c r="R107" s="165">
        <f t="shared" si="14"/>
        <v>0</v>
      </c>
      <c r="S107" s="166">
        <f t="shared" si="14"/>
        <v>0</v>
      </c>
    </row>
    <row r="108" spans="1:28" s="120" customFormat="1" x14ac:dyDescent="0.3">
      <c r="A108" s="164" t="s">
        <v>72</v>
      </c>
      <c r="B108" s="150"/>
      <c r="C108" s="150"/>
      <c r="D108" s="151">
        <f>SUM(B108:C108)</f>
        <v>0</v>
      </c>
      <c r="E108" s="150"/>
      <c r="F108" s="150"/>
      <c r="G108" s="151">
        <f>SUM(E108:F108)</f>
        <v>0</v>
      </c>
      <c r="H108" s="152"/>
      <c r="I108" s="152"/>
      <c r="J108" s="151">
        <f>SUM(H108:I108)</f>
        <v>0</v>
      </c>
      <c r="K108" s="150"/>
      <c r="L108" s="150"/>
      <c r="M108" s="151">
        <f>SUM(K108:L108)</f>
        <v>0</v>
      </c>
      <c r="N108" s="150"/>
      <c r="O108" s="150"/>
      <c r="P108" s="151">
        <f>SUM(N108:O108)</f>
        <v>0</v>
      </c>
      <c r="Q108" s="150"/>
      <c r="R108" s="150"/>
      <c r="S108" s="153">
        <f>SUM(Q108:R108)</f>
        <v>0</v>
      </c>
    </row>
    <row r="109" spans="1:28" s="120" customFormat="1" x14ac:dyDescent="0.3">
      <c r="A109" s="164" t="s">
        <v>73</v>
      </c>
      <c r="B109" s="150"/>
      <c r="C109" s="150"/>
      <c r="D109" s="151">
        <f>SUM(B109:C109)</f>
        <v>0</v>
      </c>
      <c r="E109" s="150"/>
      <c r="F109" s="150"/>
      <c r="G109" s="151">
        <f>SUM(E109:F109)</f>
        <v>0</v>
      </c>
      <c r="H109" s="152"/>
      <c r="I109" s="152"/>
      <c r="J109" s="151">
        <f>SUM(H109:I109)</f>
        <v>0</v>
      </c>
      <c r="K109" s="150"/>
      <c r="L109" s="150"/>
      <c r="M109" s="151">
        <f>SUM(K109:L109)</f>
        <v>0</v>
      </c>
      <c r="N109" s="150"/>
      <c r="O109" s="150"/>
      <c r="P109" s="151">
        <f>SUM(N109:O109)</f>
        <v>0</v>
      </c>
      <c r="Q109" s="150"/>
      <c r="R109" s="150"/>
      <c r="S109" s="153">
        <f>SUM(Q109:R109)</f>
        <v>0</v>
      </c>
    </row>
    <row r="110" spans="1:28" s="120" customFormat="1" x14ac:dyDescent="0.3">
      <c r="A110" s="163" t="s">
        <v>74</v>
      </c>
      <c r="B110" s="150"/>
      <c r="C110" s="150"/>
      <c r="D110" s="151">
        <f t="shared" si="7"/>
        <v>0</v>
      </c>
      <c r="E110" s="150"/>
      <c r="F110" s="150"/>
      <c r="G110" s="151">
        <f t="shared" ref="G110:G113" si="15">+SUM(E110:F110)</f>
        <v>0</v>
      </c>
      <c r="H110" s="152"/>
      <c r="I110" s="152"/>
      <c r="J110" s="151">
        <f>+SUM(H110:I110)</f>
        <v>0</v>
      </c>
      <c r="K110" s="150"/>
      <c r="L110" s="150"/>
      <c r="M110" s="151">
        <f t="shared" si="9"/>
        <v>0</v>
      </c>
      <c r="N110" s="150"/>
      <c r="O110" s="150"/>
      <c r="P110" s="151">
        <f t="shared" ref="P110:P113" si="16">+SUM(N110:O110)</f>
        <v>0</v>
      </c>
      <c r="Q110" s="150"/>
      <c r="R110" s="150"/>
      <c r="S110" s="153">
        <f t="shared" ref="S110:S113" si="17">+SUM(Q110:R110)</f>
        <v>0</v>
      </c>
    </row>
    <row r="111" spans="1:28" s="120" customFormat="1" x14ac:dyDescent="0.3">
      <c r="A111" s="163" t="s">
        <v>75</v>
      </c>
      <c r="B111" s="150"/>
      <c r="C111" s="150"/>
      <c r="D111" s="151">
        <f t="shared" si="7"/>
        <v>0</v>
      </c>
      <c r="E111" s="150"/>
      <c r="F111" s="150"/>
      <c r="G111" s="151">
        <f t="shared" si="15"/>
        <v>0</v>
      </c>
      <c r="H111" s="152"/>
      <c r="I111" s="152"/>
      <c r="J111" s="151">
        <f>+SUM(H111:I111)</f>
        <v>0</v>
      </c>
      <c r="K111" s="150"/>
      <c r="L111" s="150"/>
      <c r="M111" s="151">
        <f t="shared" si="9"/>
        <v>0</v>
      </c>
      <c r="N111" s="150"/>
      <c r="O111" s="150"/>
      <c r="P111" s="151">
        <f t="shared" si="16"/>
        <v>0</v>
      </c>
      <c r="Q111" s="150"/>
      <c r="R111" s="150"/>
      <c r="S111" s="153">
        <f t="shared" si="17"/>
        <v>0</v>
      </c>
    </row>
    <row r="112" spans="1:28" s="120" customFormat="1" x14ac:dyDescent="0.3">
      <c r="A112" s="164" t="s">
        <v>76</v>
      </c>
      <c r="B112" s="150"/>
      <c r="C112" s="150"/>
      <c r="D112" s="151">
        <f t="shared" si="7"/>
        <v>0</v>
      </c>
      <c r="E112" s="150"/>
      <c r="F112" s="150"/>
      <c r="G112" s="151">
        <f t="shared" si="15"/>
        <v>0</v>
      </c>
      <c r="H112" s="152"/>
      <c r="I112" s="152"/>
      <c r="J112" s="151">
        <f>+SUM(H112:I112)</f>
        <v>0</v>
      </c>
      <c r="K112" s="150"/>
      <c r="L112" s="150"/>
      <c r="M112" s="151">
        <f t="shared" si="9"/>
        <v>0</v>
      </c>
      <c r="N112" s="150"/>
      <c r="O112" s="150"/>
      <c r="P112" s="151">
        <f t="shared" si="16"/>
        <v>0</v>
      </c>
      <c r="Q112" s="150"/>
      <c r="R112" s="150"/>
      <c r="S112" s="153">
        <f t="shared" si="17"/>
        <v>0</v>
      </c>
    </row>
    <row r="113" spans="1:19" s="120" customFormat="1" ht="33" x14ac:dyDescent="0.3">
      <c r="A113" s="167" t="s">
        <v>77</v>
      </c>
      <c r="B113" s="168"/>
      <c r="C113" s="168"/>
      <c r="D113" s="155">
        <f t="shared" si="7"/>
        <v>0</v>
      </c>
      <c r="E113" s="168"/>
      <c r="F113" s="168"/>
      <c r="G113" s="155">
        <f t="shared" si="15"/>
        <v>0</v>
      </c>
      <c r="H113" s="169"/>
      <c r="I113" s="169"/>
      <c r="J113" s="155">
        <f>+SUM(H113:I113)</f>
        <v>0</v>
      </c>
      <c r="K113" s="168"/>
      <c r="L113" s="168"/>
      <c r="M113" s="155">
        <f t="shared" si="9"/>
        <v>0</v>
      </c>
      <c r="N113" s="168"/>
      <c r="O113" s="168"/>
      <c r="P113" s="155">
        <f t="shared" si="16"/>
        <v>0</v>
      </c>
      <c r="Q113" s="168"/>
      <c r="R113" s="168"/>
      <c r="S113" s="156">
        <f t="shared" si="17"/>
        <v>0</v>
      </c>
    </row>
    <row r="114" spans="1:19" s="120" customFormat="1" ht="14.25" x14ac:dyDescent="0.2">
      <c r="A114" s="170"/>
    </row>
    <row r="115" spans="1:19" s="120" customFormat="1" x14ac:dyDescent="0.2">
      <c r="A115" s="171" t="s">
        <v>78</v>
      </c>
      <c r="B115" s="139">
        <v>2013</v>
      </c>
      <c r="C115" s="140"/>
      <c r="D115" s="140"/>
      <c r="E115" s="139">
        <v>2014</v>
      </c>
      <c r="F115" s="140"/>
      <c r="G115" s="140"/>
      <c r="H115" s="141">
        <v>2015</v>
      </c>
      <c r="I115" s="142"/>
      <c r="J115" s="143"/>
      <c r="K115" s="142">
        <v>2016</v>
      </c>
      <c r="L115" s="142"/>
      <c r="M115" s="143"/>
      <c r="N115" s="139">
        <v>2017</v>
      </c>
      <c r="O115" s="140"/>
      <c r="P115" s="140"/>
      <c r="Q115" s="139">
        <v>2018</v>
      </c>
      <c r="R115" s="140"/>
      <c r="S115" s="140"/>
    </row>
    <row r="116" spans="1:19" s="120" customFormat="1" x14ac:dyDescent="0.3">
      <c r="A116" s="172"/>
      <c r="B116" s="173" t="s">
        <v>79</v>
      </c>
      <c r="C116" s="173" t="s">
        <v>80</v>
      </c>
      <c r="D116" s="173" t="s">
        <v>81</v>
      </c>
      <c r="E116" s="173" t="s">
        <v>79</v>
      </c>
      <c r="F116" s="173" t="s">
        <v>80</v>
      </c>
      <c r="G116" s="173" t="s">
        <v>81</v>
      </c>
      <c r="H116" s="173" t="s">
        <v>79</v>
      </c>
      <c r="I116" s="173" t="s">
        <v>80</v>
      </c>
      <c r="J116" s="173" t="s">
        <v>81</v>
      </c>
      <c r="K116" s="173" t="s">
        <v>79</v>
      </c>
      <c r="L116" s="173" t="s">
        <v>80</v>
      </c>
      <c r="M116" s="174" t="s">
        <v>81</v>
      </c>
      <c r="N116" s="173" t="s">
        <v>79</v>
      </c>
      <c r="O116" s="173" t="s">
        <v>80</v>
      </c>
      <c r="P116" s="173" t="s">
        <v>81</v>
      </c>
      <c r="Q116" s="173" t="s">
        <v>79</v>
      </c>
      <c r="R116" s="173" t="s">
        <v>80</v>
      </c>
      <c r="S116" s="175" t="s">
        <v>81</v>
      </c>
    </row>
    <row r="117" spans="1:19" s="120" customFormat="1" x14ac:dyDescent="0.3">
      <c r="A117" s="176" t="s">
        <v>25</v>
      </c>
      <c r="B117" s="177" t="str">
        <f t="shared" ref="B117:S120" si="18">IFERROR(B104*100/B$96,"")</f>
        <v/>
      </c>
      <c r="C117" s="177" t="str">
        <f t="shared" si="18"/>
        <v/>
      </c>
      <c r="D117" s="177" t="str">
        <f t="shared" si="18"/>
        <v/>
      </c>
      <c r="E117" s="177" t="str">
        <f t="shared" si="18"/>
        <v/>
      </c>
      <c r="F117" s="177" t="str">
        <f t="shared" si="18"/>
        <v/>
      </c>
      <c r="G117" s="177" t="str">
        <f t="shared" si="18"/>
        <v/>
      </c>
      <c r="H117" s="177" t="str">
        <f t="shared" si="18"/>
        <v/>
      </c>
      <c r="I117" s="177" t="str">
        <f t="shared" si="18"/>
        <v/>
      </c>
      <c r="J117" s="177" t="str">
        <f t="shared" si="18"/>
        <v/>
      </c>
      <c r="K117" s="177" t="str">
        <f t="shared" si="18"/>
        <v/>
      </c>
      <c r="L117" s="177" t="str">
        <f t="shared" si="18"/>
        <v/>
      </c>
      <c r="M117" s="177" t="str">
        <f t="shared" si="18"/>
        <v/>
      </c>
      <c r="N117" s="177" t="str">
        <f t="shared" si="18"/>
        <v/>
      </c>
      <c r="O117" s="177" t="str">
        <f t="shared" si="18"/>
        <v/>
      </c>
      <c r="P117" s="177" t="str">
        <f t="shared" si="18"/>
        <v/>
      </c>
      <c r="Q117" s="177" t="str">
        <f t="shared" si="18"/>
        <v/>
      </c>
      <c r="R117" s="177" t="str">
        <f t="shared" si="18"/>
        <v/>
      </c>
      <c r="S117" s="178" t="str">
        <f t="shared" si="18"/>
        <v/>
      </c>
    </row>
    <row r="118" spans="1:19" s="120" customFormat="1" x14ac:dyDescent="0.3">
      <c r="A118" s="179" t="s">
        <v>26</v>
      </c>
      <c r="B118" s="180" t="str">
        <f t="shared" si="18"/>
        <v/>
      </c>
      <c r="C118" s="180" t="str">
        <f t="shared" si="18"/>
        <v/>
      </c>
      <c r="D118" s="180" t="str">
        <f t="shared" si="18"/>
        <v/>
      </c>
      <c r="E118" s="180" t="str">
        <f t="shared" si="18"/>
        <v/>
      </c>
      <c r="F118" s="180" t="str">
        <f t="shared" si="18"/>
        <v/>
      </c>
      <c r="G118" s="180" t="str">
        <f t="shared" si="18"/>
        <v/>
      </c>
      <c r="H118" s="180" t="str">
        <f t="shared" si="18"/>
        <v/>
      </c>
      <c r="I118" s="180" t="str">
        <f t="shared" si="18"/>
        <v/>
      </c>
      <c r="J118" s="180" t="str">
        <f t="shared" si="18"/>
        <v/>
      </c>
      <c r="K118" s="180" t="str">
        <f t="shared" si="18"/>
        <v/>
      </c>
      <c r="L118" s="180" t="str">
        <f t="shared" si="18"/>
        <v/>
      </c>
      <c r="M118" s="180" t="str">
        <f t="shared" si="18"/>
        <v/>
      </c>
      <c r="N118" s="180" t="str">
        <f t="shared" si="18"/>
        <v/>
      </c>
      <c r="O118" s="180" t="str">
        <f t="shared" si="18"/>
        <v/>
      </c>
      <c r="P118" s="180" t="str">
        <f t="shared" si="18"/>
        <v/>
      </c>
      <c r="Q118" s="180" t="str">
        <f t="shared" si="18"/>
        <v/>
      </c>
      <c r="R118" s="180" t="str">
        <f t="shared" si="18"/>
        <v/>
      </c>
      <c r="S118" s="181" t="str">
        <f t="shared" si="18"/>
        <v/>
      </c>
    </row>
    <row r="119" spans="1:19" s="120" customFormat="1" x14ac:dyDescent="0.3">
      <c r="A119" s="179" t="s">
        <v>27</v>
      </c>
      <c r="B119" s="180" t="str">
        <f t="shared" si="18"/>
        <v/>
      </c>
      <c r="C119" s="180" t="str">
        <f t="shared" si="18"/>
        <v/>
      </c>
      <c r="D119" s="180" t="str">
        <f t="shared" si="18"/>
        <v/>
      </c>
      <c r="E119" s="180" t="str">
        <f t="shared" si="18"/>
        <v/>
      </c>
      <c r="F119" s="180" t="str">
        <f t="shared" si="18"/>
        <v/>
      </c>
      <c r="G119" s="180" t="str">
        <f t="shared" si="18"/>
        <v/>
      </c>
      <c r="H119" s="180" t="str">
        <f t="shared" si="18"/>
        <v/>
      </c>
      <c r="I119" s="180" t="str">
        <f t="shared" si="18"/>
        <v/>
      </c>
      <c r="J119" s="180" t="str">
        <f t="shared" si="18"/>
        <v/>
      </c>
      <c r="K119" s="180" t="str">
        <f t="shared" si="18"/>
        <v/>
      </c>
      <c r="L119" s="180" t="str">
        <f t="shared" si="18"/>
        <v/>
      </c>
      <c r="M119" s="180" t="str">
        <f t="shared" si="18"/>
        <v/>
      </c>
      <c r="N119" s="180" t="str">
        <f t="shared" si="18"/>
        <v/>
      </c>
      <c r="O119" s="180" t="str">
        <f t="shared" si="18"/>
        <v/>
      </c>
      <c r="P119" s="180" t="str">
        <f t="shared" si="18"/>
        <v/>
      </c>
      <c r="Q119" s="180" t="str">
        <f t="shared" si="18"/>
        <v/>
      </c>
      <c r="R119" s="180" t="str">
        <f t="shared" si="18"/>
        <v/>
      </c>
      <c r="S119" s="181" t="str">
        <f t="shared" si="18"/>
        <v/>
      </c>
    </row>
    <row r="120" spans="1:19" s="120" customFormat="1" x14ac:dyDescent="0.3">
      <c r="A120" s="164" t="s">
        <v>54</v>
      </c>
      <c r="B120" s="180" t="str">
        <f t="shared" ref="B120:M120" si="19">IFERROR(B107*100/B96,"")</f>
        <v/>
      </c>
      <c r="C120" s="180" t="str">
        <f t="shared" si="19"/>
        <v/>
      </c>
      <c r="D120" s="180" t="str">
        <f t="shared" si="19"/>
        <v/>
      </c>
      <c r="E120" s="180" t="str">
        <f t="shared" si="19"/>
        <v/>
      </c>
      <c r="F120" s="180" t="str">
        <f t="shared" si="19"/>
        <v/>
      </c>
      <c r="G120" s="180" t="str">
        <f t="shared" si="19"/>
        <v/>
      </c>
      <c r="H120" s="180" t="str">
        <f t="shared" si="19"/>
        <v/>
      </c>
      <c r="I120" s="180" t="str">
        <f t="shared" si="19"/>
        <v/>
      </c>
      <c r="J120" s="180" t="str">
        <f t="shared" si="19"/>
        <v/>
      </c>
      <c r="K120" s="180" t="str">
        <f t="shared" si="19"/>
        <v/>
      </c>
      <c r="L120" s="180" t="str">
        <f t="shared" si="19"/>
        <v/>
      </c>
      <c r="M120" s="180" t="str">
        <f t="shared" si="19"/>
        <v/>
      </c>
      <c r="N120" s="180" t="str">
        <f t="shared" si="18"/>
        <v/>
      </c>
      <c r="O120" s="180" t="str">
        <f t="shared" si="18"/>
        <v/>
      </c>
      <c r="P120" s="180" t="str">
        <f t="shared" si="18"/>
        <v/>
      </c>
      <c r="Q120" s="180" t="str">
        <f t="shared" si="18"/>
        <v/>
      </c>
      <c r="R120" s="180" t="str">
        <f t="shared" si="18"/>
        <v/>
      </c>
      <c r="S120" s="181" t="str">
        <f t="shared" si="18"/>
        <v/>
      </c>
    </row>
    <row r="121" spans="1:19" s="120" customFormat="1" x14ac:dyDescent="0.3">
      <c r="A121" s="164" t="s">
        <v>72</v>
      </c>
      <c r="B121" s="180" t="str">
        <f t="shared" ref="B121:S121" si="20">IFERROR(B108*100/B107,"")</f>
        <v/>
      </c>
      <c r="C121" s="180" t="str">
        <f t="shared" si="20"/>
        <v/>
      </c>
      <c r="D121" s="180" t="str">
        <f t="shared" si="20"/>
        <v/>
      </c>
      <c r="E121" s="180" t="str">
        <f t="shared" si="20"/>
        <v/>
      </c>
      <c r="F121" s="180" t="str">
        <f t="shared" si="20"/>
        <v/>
      </c>
      <c r="G121" s="180" t="str">
        <f t="shared" si="20"/>
        <v/>
      </c>
      <c r="H121" s="180" t="str">
        <f t="shared" si="20"/>
        <v/>
      </c>
      <c r="I121" s="180" t="str">
        <f t="shared" si="20"/>
        <v/>
      </c>
      <c r="J121" s="180" t="str">
        <f t="shared" si="20"/>
        <v/>
      </c>
      <c r="K121" s="180" t="str">
        <f t="shared" si="20"/>
        <v/>
      </c>
      <c r="L121" s="180" t="str">
        <f t="shared" si="20"/>
        <v/>
      </c>
      <c r="M121" s="180" t="str">
        <f t="shared" si="20"/>
        <v/>
      </c>
      <c r="N121" s="180" t="str">
        <f t="shared" si="20"/>
        <v/>
      </c>
      <c r="O121" s="180" t="str">
        <f t="shared" si="20"/>
        <v/>
      </c>
      <c r="P121" s="180" t="str">
        <f t="shared" si="20"/>
        <v/>
      </c>
      <c r="Q121" s="180" t="str">
        <f t="shared" si="20"/>
        <v/>
      </c>
      <c r="R121" s="180" t="str">
        <f t="shared" si="20"/>
        <v/>
      </c>
      <c r="S121" s="181" t="str">
        <f t="shared" si="20"/>
        <v/>
      </c>
    </row>
    <row r="122" spans="1:19" s="120" customFormat="1" x14ac:dyDescent="0.3">
      <c r="A122" s="164" t="s">
        <v>73</v>
      </c>
      <c r="B122" s="180" t="str">
        <f t="shared" ref="B122:S122" si="21">IFERROR(B109*100/B106,"")</f>
        <v/>
      </c>
      <c r="C122" s="180" t="str">
        <f t="shared" si="21"/>
        <v/>
      </c>
      <c r="D122" s="180" t="str">
        <f t="shared" si="21"/>
        <v/>
      </c>
      <c r="E122" s="180" t="str">
        <f t="shared" si="21"/>
        <v/>
      </c>
      <c r="F122" s="180" t="str">
        <f t="shared" si="21"/>
        <v/>
      </c>
      <c r="G122" s="180" t="str">
        <f t="shared" si="21"/>
        <v/>
      </c>
      <c r="H122" s="180" t="str">
        <f t="shared" si="21"/>
        <v/>
      </c>
      <c r="I122" s="180" t="str">
        <f t="shared" si="21"/>
        <v/>
      </c>
      <c r="J122" s="180" t="str">
        <f t="shared" si="21"/>
        <v/>
      </c>
      <c r="K122" s="180" t="str">
        <f t="shared" si="21"/>
        <v/>
      </c>
      <c r="L122" s="180" t="str">
        <f t="shared" si="21"/>
        <v/>
      </c>
      <c r="M122" s="180" t="str">
        <f t="shared" si="21"/>
        <v/>
      </c>
      <c r="N122" s="180" t="str">
        <f t="shared" si="21"/>
        <v/>
      </c>
      <c r="O122" s="180" t="str">
        <f t="shared" si="21"/>
        <v/>
      </c>
      <c r="P122" s="180" t="str">
        <f t="shared" si="21"/>
        <v/>
      </c>
      <c r="Q122" s="180" t="str">
        <f t="shared" si="21"/>
        <v/>
      </c>
      <c r="R122" s="180" t="str">
        <f t="shared" si="21"/>
        <v/>
      </c>
      <c r="S122" s="181" t="str">
        <f t="shared" si="21"/>
        <v/>
      </c>
    </row>
    <row r="123" spans="1:19" s="120" customFormat="1" x14ac:dyDescent="0.3">
      <c r="A123" s="179" t="s">
        <v>74</v>
      </c>
      <c r="B123" s="180" t="str">
        <f t="shared" ref="B123:M123" si="22">IFERROR(B110*100/B96,"")</f>
        <v/>
      </c>
      <c r="C123" s="180" t="str">
        <f t="shared" si="22"/>
        <v/>
      </c>
      <c r="D123" s="180" t="str">
        <f t="shared" si="22"/>
        <v/>
      </c>
      <c r="E123" s="180" t="str">
        <f t="shared" si="22"/>
        <v/>
      </c>
      <c r="F123" s="180" t="str">
        <f t="shared" si="22"/>
        <v/>
      </c>
      <c r="G123" s="180" t="str">
        <f t="shared" si="22"/>
        <v/>
      </c>
      <c r="H123" s="180" t="str">
        <f t="shared" si="22"/>
        <v/>
      </c>
      <c r="I123" s="180" t="str">
        <f t="shared" si="22"/>
        <v/>
      </c>
      <c r="J123" s="180" t="str">
        <f t="shared" si="22"/>
        <v/>
      </c>
      <c r="K123" s="180" t="str">
        <f t="shared" si="22"/>
        <v/>
      </c>
      <c r="L123" s="180" t="str">
        <f t="shared" si="22"/>
        <v/>
      </c>
      <c r="M123" s="180" t="str">
        <f t="shared" si="22"/>
        <v/>
      </c>
      <c r="N123" s="180" t="str">
        <f t="shared" ref="N123:S125" si="23">IFERROR(N110*100/N$96,"")</f>
        <v/>
      </c>
      <c r="O123" s="180" t="str">
        <f t="shared" si="23"/>
        <v/>
      </c>
      <c r="P123" s="180" t="str">
        <f t="shared" si="23"/>
        <v/>
      </c>
      <c r="Q123" s="180" t="str">
        <f t="shared" si="23"/>
        <v/>
      </c>
      <c r="R123" s="180" t="str">
        <f t="shared" si="23"/>
        <v/>
      </c>
      <c r="S123" s="181" t="str">
        <f t="shared" si="23"/>
        <v/>
      </c>
    </row>
    <row r="124" spans="1:19" s="120" customFormat="1" x14ac:dyDescent="0.3">
      <c r="A124" s="179" t="s">
        <v>75</v>
      </c>
      <c r="B124" s="180" t="str">
        <f t="shared" ref="B124:M125" si="24">IFERROR(B111*100/B$96,"")</f>
        <v/>
      </c>
      <c r="C124" s="180" t="str">
        <f t="shared" si="24"/>
        <v/>
      </c>
      <c r="D124" s="180" t="str">
        <f t="shared" si="24"/>
        <v/>
      </c>
      <c r="E124" s="180" t="str">
        <f t="shared" si="24"/>
        <v/>
      </c>
      <c r="F124" s="180" t="str">
        <f t="shared" si="24"/>
        <v/>
      </c>
      <c r="G124" s="180" t="str">
        <f t="shared" si="24"/>
        <v/>
      </c>
      <c r="H124" s="180" t="str">
        <f t="shared" si="24"/>
        <v/>
      </c>
      <c r="I124" s="180" t="str">
        <f t="shared" si="24"/>
        <v/>
      </c>
      <c r="J124" s="180" t="str">
        <f t="shared" si="24"/>
        <v/>
      </c>
      <c r="K124" s="180" t="str">
        <f t="shared" si="24"/>
        <v/>
      </c>
      <c r="L124" s="180" t="str">
        <f t="shared" si="24"/>
        <v/>
      </c>
      <c r="M124" s="180" t="str">
        <f t="shared" si="24"/>
        <v/>
      </c>
      <c r="N124" s="180" t="str">
        <f t="shared" si="23"/>
        <v/>
      </c>
      <c r="O124" s="180" t="str">
        <f t="shared" si="23"/>
        <v/>
      </c>
      <c r="P124" s="180" t="str">
        <f t="shared" si="23"/>
        <v/>
      </c>
      <c r="Q124" s="180" t="str">
        <f t="shared" si="23"/>
        <v/>
      </c>
      <c r="R124" s="180" t="str">
        <f t="shared" si="23"/>
        <v/>
      </c>
      <c r="S124" s="181" t="str">
        <f t="shared" si="23"/>
        <v/>
      </c>
    </row>
    <row r="125" spans="1:19" s="120" customFormat="1" x14ac:dyDescent="0.3">
      <c r="A125" s="164" t="s">
        <v>76</v>
      </c>
      <c r="B125" s="180" t="str">
        <f t="shared" si="24"/>
        <v/>
      </c>
      <c r="C125" s="180" t="str">
        <f t="shared" si="24"/>
        <v/>
      </c>
      <c r="D125" s="180" t="str">
        <f t="shared" si="24"/>
        <v/>
      </c>
      <c r="E125" s="180" t="str">
        <f t="shared" si="24"/>
        <v/>
      </c>
      <c r="F125" s="180" t="str">
        <f t="shared" si="24"/>
        <v/>
      </c>
      <c r="G125" s="180" t="str">
        <f t="shared" si="24"/>
        <v/>
      </c>
      <c r="H125" s="180" t="str">
        <f t="shared" si="24"/>
        <v/>
      </c>
      <c r="I125" s="180" t="str">
        <f t="shared" si="24"/>
        <v/>
      </c>
      <c r="J125" s="180" t="str">
        <f t="shared" si="24"/>
        <v/>
      </c>
      <c r="K125" s="180" t="str">
        <f t="shared" si="24"/>
        <v/>
      </c>
      <c r="L125" s="180" t="str">
        <f t="shared" si="24"/>
        <v/>
      </c>
      <c r="M125" s="180" t="str">
        <f t="shared" si="24"/>
        <v/>
      </c>
      <c r="N125" s="180" t="str">
        <f t="shared" si="23"/>
        <v/>
      </c>
      <c r="O125" s="180" t="str">
        <f t="shared" si="23"/>
        <v/>
      </c>
      <c r="P125" s="180" t="str">
        <f t="shared" si="23"/>
        <v/>
      </c>
      <c r="Q125" s="180" t="str">
        <f t="shared" si="23"/>
        <v/>
      </c>
      <c r="R125" s="180" t="str">
        <f t="shared" si="23"/>
        <v/>
      </c>
      <c r="S125" s="181" t="str">
        <f t="shared" si="23"/>
        <v/>
      </c>
    </row>
    <row r="126" spans="1:19" s="120" customFormat="1" ht="33" x14ac:dyDescent="0.3">
      <c r="A126" s="167" t="s">
        <v>77</v>
      </c>
      <c r="B126" s="182" t="str">
        <f t="shared" ref="B126:M126" si="25">IFERROR(B113*100/B$98,"")</f>
        <v/>
      </c>
      <c r="C126" s="182" t="str">
        <f t="shared" si="25"/>
        <v/>
      </c>
      <c r="D126" s="182" t="str">
        <f t="shared" si="25"/>
        <v/>
      </c>
      <c r="E126" s="182" t="str">
        <f t="shared" si="25"/>
        <v/>
      </c>
      <c r="F126" s="182" t="str">
        <f t="shared" si="25"/>
        <v/>
      </c>
      <c r="G126" s="182" t="str">
        <f t="shared" si="25"/>
        <v/>
      </c>
      <c r="H126" s="182" t="str">
        <f t="shared" si="25"/>
        <v/>
      </c>
      <c r="I126" s="182" t="str">
        <f t="shared" si="25"/>
        <v/>
      </c>
      <c r="J126" s="182" t="str">
        <f t="shared" si="25"/>
        <v/>
      </c>
      <c r="K126" s="182" t="str">
        <f t="shared" si="25"/>
        <v/>
      </c>
      <c r="L126" s="182" t="str">
        <f t="shared" si="25"/>
        <v/>
      </c>
      <c r="M126" s="182" t="str">
        <f t="shared" si="25"/>
        <v/>
      </c>
      <c r="N126" s="182" t="str">
        <f t="shared" ref="N126:S126" si="26">IFERROR(N113*100/N98,"")</f>
        <v/>
      </c>
      <c r="O126" s="182" t="str">
        <f t="shared" si="26"/>
        <v/>
      </c>
      <c r="P126" s="182" t="str">
        <f t="shared" si="26"/>
        <v/>
      </c>
      <c r="Q126" s="182" t="str">
        <f t="shared" si="26"/>
        <v/>
      </c>
      <c r="R126" s="182" t="str">
        <f t="shared" si="26"/>
        <v/>
      </c>
      <c r="S126" s="183" t="str">
        <f t="shared" si="26"/>
        <v/>
      </c>
    </row>
    <row r="127" spans="1:19" s="120" customFormat="1" x14ac:dyDescent="0.3">
      <c r="A127" s="184" t="s">
        <v>50</v>
      </c>
    </row>
    <row r="128" spans="1:19" x14ac:dyDescent="0.3">
      <c r="A128" s="184"/>
    </row>
    <row r="129" spans="1:13" x14ac:dyDescent="0.3">
      <c r="A129" s="185" t="s">
        <v>82</v>
      </c>
      <c r="B129" s="186"/>
      <c r="C129" s="186"/>
      <c r="D129" s="186"/>
      <c r="E129" s="186"/>
      <c r="F129" s="186"/>
      <c r="G129" s="186"/>
      <c r="H129" s="186"/>
      <c r="I129" s="186"/>
      <c r="J129" s="186"/>
      <c r="K129" s="186"/>
      <c r="L129" s="186"/>
      <c r="M129" s="187"/>
    </row>
    <row r="130" spans="1:13" x14ac:dyDescent="0.3">
      <c r="A130" s="188" t="s">
        <v>83</v>
      </c>
      <c r="B130" s="189">
        <v>2013</v>
      </c>
      <c r="C130" s="190"/>
      <c r="D130" s="189">
        <v>2014</v>
      </c>
      <c r="E130" s="190"/>
      <c r="F130" s="191">
        <v>2015</v>
      </c>
      <c r="G130" s="192"/>
      <c r="H130" s="191">
        <v>2016</v>
      </c>
      <c r="I130" s="192"/>
      <c r="J130" s="189">
        <v>2017</v>
      </c>
      <c r="K130" s="190"/>
      <c r="L130" s="189">
        <v>2018</v>
      </c>
      <c r="M130" s="190"/>
    </row>
    <row r="131" spans="1:13" x14ac:dyDescent="0.3">
      <c r="A131" s="188"/>
      <c r="B131" s="193" t="s">
        <v>84</v>
      </c>
      <c r="C131" s="193" t="s">
        <v>85</v>
      </c>
      <c r="D131" s="193" t="s">
        <v>84</v>
      </c>
      <c r="E131" s="193" t="s">
        <v>85</v>
      </c>
      <c r="F131" s="193" t="s">
        <v>84</v>
      </c>
      <c r="G131" s="193" t="s">
        <v>85</v>
      </c>
      <c r="H131" s="193" t="s">
        <v>84</v>
      </c>
      <c r="I131" s="193" t="s">
        <v>85</v>
      </c>
      <c r="J131" s="193" t="s">
        <v>84</v>
      </c>
      <c r="K131" s="193" t="s">
        <v>85</v>
      </c>
      <c r="L131" s="193" t="s">
        <v>84</v>
      </c>
      <c r="M131" s="193" t="s">
        <v>85</v>
      </c>
    </row>
    <row r="132" spans="1:13" ht="33" x14ac:dyDescent="0.3">
      <c r="A132" s="176" t="s">
        <v>86</v>
      </c>
      <c r="B132" s="194"/>
      <c r="C132" s="195" t="str">
        <f>IF(B132=0,"",B132*100/N73)</f>
        <v/>
      </c>
      <c r="D132" s="194"/>
      <c r="E132" s="195" t="str">
        <f>IF(D132=0,"",D132*100/O73)</f>
        <v/>
      </c>
      <c r="F132" s="194"/>
      <c r="G132" s="195" t="str">
        <f>IF(F132=0,"",F132*100/P73)</f>
        <v/>
      </c>
      <c r="H132" s="194"/>
      <c r="I132" s="195" t="str">
        <f>IF(H132=0,"",H132*100/Q73)</f>
        <v/>
      </c>
      <c r="J132" s="194"/>
      <c r="K132" s="195" t="str">
        <f>IF(J132=0,"",J132*100/R73)</f>
        <v/>
      </c>
      <c r="L132" s="194"/>
      <c r="M132" s="196" t="str">
        <f>IF(L132=0,"",L132*100/S73)</f>
        <v/>
      </c>
    </row>
    <row r="133" spans="1:13" x14ac:dyDescent="0.3">
      <c r="A133" s="197" t="s">
        <v>87</v>
      </c>
      <c r="B133" s="198"/>
      <c r="C133" s="199" t="str">
        <f>IF(B133=0,"",B133*100/N73)</f>
        <v/>
      </c>
      <c r="D133" s="198"/>
      <c r="E133" s="199" t="str">
        <f>IF(D133=0,"",D133*100/O73)</f>
        <v/>
      </c>
      <c r="F133" s="200"/>
      <c r="G133" s="201" t="str">
        <f>IF(F133=0,"",F133*100/$P$73)</f>
        <v/>
      </c>
      <c r="H133" s="200"/>
      <c r="I133" s="201" t="str">
        <f>IF(H133=0,"",H133*100/$Q$73)</f>
        <v/>
      </c>
      <c r="J133" s="200"/>
      <c r="K133" s="201" t="str">
        <f>IF(J133=0,"",J133*100/$R$73)</f>
        <v/>
      </c>
      <c r="L133" s="200"/>
      <c r="M133" s="202" t="str">
        <f>IF(L133=0,"",L133*100/$S$73)</f>
        <v/>
      </c>
    </row>
    <row r="134" spans="1:13" x14ac:dyDescent="0.3">
      <c r="A134" s="203" t="s">
        <v>88</v>
      </c>
      <c r="B134" s="198"/>
      <c r="C134" s="199" t="str">
        <f>IF(B134=0,"",B134*100/N73)</f>
        <v/>
      </c>
      <c r="D134" s="198"/>
      <c r="E134" s="199" t="str">
        <f>IF(D134=0,"",D134*100/O73)</f>
        <v/>
      </c>
      <c r="F134" s="204"/>
      <c r="G134" s="205" t="str">
        <f>IF(F134=0,"",F134*100/$P$73)</f>
        <v/>
      </c>
      <c r="H134" s="206"/>
      <c r="I134" s="205" t="str">
        <f>IF(H134=0,"",H134*100/$Q$73)</f>
        <v/>
      </c>
      <c r="J134" s="206"/>
      <c r="K134" s="205" t="str">
        <f>IF(J134=0,"",J134*100/$R$73)</f>
        <v/>
      </c>
      <c r="L134" s="206"/>
      <c r="M134" s="207" t="str">
        <f>IF(L134=0,"",L134*100/$S$73)</f>
        <v/>
      </c>
    </row>
    <row r="135" spans="1:13" x14ac:dyDescent="0.3">
      <c r="A135" s="179" t="s">
        <v>89</v>
      </c>
      <c r="B135" s="206"/>
      <c r="C135" s="205" t="str">
        <f>IF(B135=0,"",B135*100/(B43+H43))</f>
        <v/>
      </c>
      <c r="D135" s="206"/>
      <c r="E135" s="205" t="str">
        <f>IF(D135=0,"",D135*100/(C43+I43))</f>
        <v/>
      </c>
      <c r="F135" s="204"/>
      <c r="G135" s="205" t="str">
        <f>IF(F135=0,"",F135*100/(D43+J43))</f>
        <v/>
      </c>
      <c r="H135" s="206"/>
      <c r="I135" s="205" t="str">
        <f>IF(H135=0,"",H135*100/(E43+K43))</f>
        <v/>
      </c>
      <c r="J135" s="206"/>
      <c r="K135" s="205" t="str">
        <f>IF(J135=0,"",J135*100/(F43+L43))</f>
        <v/>
      </c>
      <c r="L135" s="206"/>
      <c r="M135" s="207" t="str">
        <f>IF(L135=0,"",L135*100/(G43+M43))</f>
        <v/>
      </c>
    </row>
    <row r="136" spans="1:13" x14ac:dyDescent="0.3">
      <c r="A136" s="208" t="s">
        <v>90</v>
      </c>
      <c r="B136" s="206"/>
      <c r="C136" s="205" t="str">
        <f>IF(B136=0,"",B136*100/(B43+H43))</f>
        <v/>
      </c>
      <c r="D136" s="206"/>
      <c r="E136" s="205" t="str">
        <f>IF(D136=0,"",D136*100/(C43+I43))</f>
        <v/>
      </c>
      <c r="F136" s="204"/>
      <c r="G136" s="205" t="str">
        <f>IF(F136=0,"",F136*100/(D43+J43))</f>
        <v/>
      </c>
      <c r="H136" s="206"/>
      <c r="I136" s="205" t="str">
        <f>IF(H136=0,"",H136*100/(E43+K43))</f>
        <v/>
      </c>
      <c r="J136" s="206"/>
      <c r="K136" s="205" t="str">
        <f>IF(J136=0,"",J136*100/(F43+L43))</f>
        <v/>
      </c>
      <c r="L136" s="206"/>
      <c r="M136" s="207" t="str">
        <f>IF(L136=0,"",L136*100/(G43+M43))</f>
        <v/>
      </c>
    </row>
    <row r="137" spans="1:13" x14ac:dyDescent="0.3">
      <c r="A137" s="208" t="s">
        <v>91</v>
      </c>
      <c r="B137" s="206"/>
      <c r="C137" s="205" t="str">
        <f>IF(B137=0,"",B137*100/(B43+H43))</f>
        <v/>
      </c>
      <c r="D137" s="206"/>
      <c r="E137" s="205" t="str">
        <f>IF(D137=0,"",D137*100/(C43+I43))</f>
        <v/>
      </c>
      <c r="F137" s="204"/>
      <c r="G137" s="205" t="str">
        <f>IF(F137=0,"",F137*100/(D43+J43))</f>
        <v/>
      </c>
      <c r="H137" s="206"/>
      <c r="I137" s="205" t="str">
        <f>IF(H137=0,"",H137*100/(E43+K43))</f>
        <v/>
      </c>
      <c r="J137" s="206"/>
      <c r="K137" s="205" t="str">
        <f>IF(J137=0,"",J137*100/(F43+L43))</f>
        <v/>
      </c>
      <c r="L137" s="206"/>
      <c r="M137" s="207" t="str">
        <f>IF(L137=0,"",L137*100/(G43+M43))</f>
        <v/>
      </c>
    </row>
    <row r="138" spans="1:13" x14ac:dyDescent="0.3">
      <c r="A138" s="208" t="s">
        <v>92</v>
      </c>
      <c r="B138" s="206"/>
      <c r="C138" s="205" t="str">
        <f>IF(B138=0,"",B138*100/(B43+H43))</f>
        <v/>
      </c>
      <c r="D138" s="206"/>
      <c r="E138" s="205" t="str">
        <f>IF(D138=0,"",D138*100/(C43+I43))</f>
        <v/>
      </c>
      <c r="F138" s="204"/>
      <c r="G138" s="205" t="str">
        <f>IF(F138=0,"",F138*100/(D43+J43))</f>
        <v/>
      </c>
      <c r="H138" s="206"/>
      <c r="I138" s="205" t="str">
        <f>IF(H138=0,"",H138*100/(E43+K43))</f>
        <v/>
      </c>
      <c r="J138" s="206"/>
      <c r="K138" s="205" t="str">
        <f>IF(J138=0,"",J138*100/(F43+L43))</f>
        <v/>
      </c>
      <c r="L138" s="206"/>
      <c r="M138" s="207" t="str">
        <f>IF(L138=0,"",L138*100/(G43+M43))</f>
        <v/>
      </c>
    </row>
    <row r="139" spans="1:13" x14ac:dyDescent="0.3">
      <c r="A139" s="209" t="s">
        <v>93</v>
      </c>
      <c r="B139" s="206"/>
      <c r="C139" s="205" t="str">
        <f>IF(B139=0,"",B139*100/(B43+H43))</f>
        <v/>
      </c>
      <c r="D139" s="206"/>
      <c r="E139" s="205" t="str">
        <f>IF(D139=0,"",D139*100/(C43+I43))</f>
        <v/>
      </c>
      <c r="F139" s="204"/>
      <c r="G139" s="205" t="str">
        <f>IF(F139=0,"",F139*100/(D43+J43))</f>
        <v/>
      </c>
      <c r="H139" s="206"/>
      <c r="I139" s="205" t="str">
        <f>IF(H139=0,"",H139*100/(E43+K43))</f>
        <v/>
      </c>
      <c r="J139" s="206"/>
      <c r="K139" s="205" t="str">
        <f>IF(J139=0,"",J139*100/(F43+L43))</f>
        <v/>
      </c>
      <c r="L139" s="206"/>
      <c r="M139" s="207" t="str">
        <f>IF(L139=0,"",L139*100/(G43+M43))</f>
        <v/>
      </c>
    </row>
    <row r="140" spans="1:13" x14ac:dyDescent="0.3">
      <c r="A140" s="210" t="s">
        <v>94</v>
      </c>
      <c r="B140" s="206"/>
      <c r="C140" s="205" t="str">
        <f>IF(B140=0,"",B140*100/(B43+H43))</f>
        <v/>
      </c>
      <c r="D140" s="206"/>
      <c r="E140" s="205" t="str">
        <f>IF(D140=0,"",D140*100/(C43+I43))</f>
        <v/>
      </c>
      <c r="F140" s="204"/>
      <c r="G140" s="205" t="str">
        <f>IF(F140=0,"",F140*100/(D43+J43))</f>
        <v/>
      </c>
      <c r="H140" s="206"/>
      <c r="I140" s="205" t="str">
        <f>IF(H140=0,"",H140*100/(E43+K43))</f>
        <v/>
      </c>
      <c r="J140" s="206"/>
      <c r="K140" s="205" t="str">
        <f>IF(J140=0,"",J140*100/(F43+L43))</f>
        <v/>
      </c>
      <c r="L140" s="206"/>
      <c r="M140" s="207" t="str">
        <f>IF(L140=0,"",L140*100/(G43+M43))</f>
        <v/>
      </c>
    </row>
    <row r="141" spans="1:13" ht="33" x14ac:dyDescent="0.3">
      <c r="A141" s="179" t="s">
        <v>95</v>
      </c>
      <c r="B141" s="206"/>
      <c r="C141" s="205" t="str">
        <f>IFERROR(B141*100/B143,"")</f>
        <v/>
      </c>
      <c r="D141" s="206"/>
      <c r="E141" s="205" t="str">
        <f>IFERROR(D141*100/D143,"")</f>
        <v/>
      </c>
      <c r="F141" s="204"/>
      <c r="G141" s="205" t="str">
        <f>IFERROR(F141*100/F143,"")</f>
        <v/>
      </c>
      <c r="H141" s="206"/>
      <c r="I141" s="205" t="str">
        <f>IFERROR(H141*100/H143,"")</f>
        <v/>
      </c>
      <c r="J141" s="206"/>
      <c r="K141" s="205" t="str">
        <f>IFERROR(J141*100/J143,"")</f>
        <v/>
      </c>
      <c r="L141" s="206"/>
      <c r="M141" s="207" t="str">
        <f>IFERROR(L141*100/L143,"")</f>
        <v/>
      </c>
    </row>
    <row r="142" spans="1:13" ht="33" x14ac:dyDescent="0.3">
      <c r="A142" s="179" t="s">
        <v>96</v>
      </c>
      <c r="B142" s="206"/>
      <c r="C142" s="205" t="str">
        <f>IFERROR(B142*100/B143,"")</f>
        <v/>
      </c>
      <c r="D142" s="206"/>
      <c r="E142" s="205" t="str">
        <f>IFERROR(D142*100/D143,"")</f>
        <v/>
      </c>
      <c r="F142" s="204"/>
      <c r="G142" s="205" t="str">
        <f>IFERROR(F142*100/F143,"")</f>
        <v/>
      </c>
      <c r="H142" s="206"/>
      <c r="I142" s="205" t="str">
        <f>IFERROR(H142*100/H143,"")</f>
        <v/>
      </c>
      <c r="J142" s="206"/>
      <c r="K142" s="205" t="str">
        <f>IFERROR(J142*100/J143,"")</f>
        <v/>
      </c>
      <c r="L142" s="206"/>
      <c r="M142" s="207" t="str">
        <f>IFERROR(L142*100/L143,"")</f>
        <v/>
      </c>
    </row>
    <row r="143" spans="1:13" ht="33" x14ac:dyDescent="0.3">
      <c r="A143" s="211" t="s">
        <v>97</v>
      </c>
      <c r="B143" s="212">
        <f>SUM(B141:B142)</f>
        <v>0</v>
      </c>
      <c r="C143" s="213" t="str">
        <f>IFERROR(B143*100/($N$67+$B$73+$H$73),"")</f>
        <v/>
      </c>
      <c r="D143" s="212">
        <f>SUM(D141:D142)</f>
        <v>0</v>
      </c>
      <c r="E143" s="213" t="str">
        <f>IFERROR(D143*100/($O$67+$C$73+$I$73),"")</f>
        <v/>
      </c>
      <c r="F143" s="212">
        <f>SUM(F141:F142)</f>
        <v>0</v>
      </c>
      <c r="G143" s="213" t="str">
        <f>IFERROR(F143*100/($P$67+$D$73+$J$73),"")</f>
        <v/>
      </c>
      <c r="H143" s="212">
        <f>SUM(H141:H142)</f>
        <v>0</v>
      </c>
      <c r="I143" s="213" t="str">
        <f>IFERROR(H143*100/($Q$67+$E$73+$K$73),"")</f>
        <v/>
      </c>
      <c r="J143" s="212">
        <f>SUM(J141:J142)</f>
        <v>0</v>
      </c>
      <c r="K143" s="214" t="str">
        <f>IFERROR(J143*100/($R$67+$F$73+$L$73),"")</f>
        <v/>
      </c>
      <c r="L143" s="212">
        <f>SUM(L141:L142)</f>
        <v>0</v>
      </c>
      <c r="M143" s="215" t="str">
        <f>IFERROR(L143*100/($S$67+$G$73+$M$73),"")</f>
        <v/>
      </c>
    </row>
    <row r="145" spans="1:31" x14ac:dyDescent="0.3">
      <c r="A145" s="216"/>
      <c r="B145" s="216"/>
      <c r="C145" s="216"/>
      <c r="D145" s="216"/>
      <c r="E145" s="216"/>
      <c r="F145" s="216"/>
      <c r="G145" s="216"/>
      <c r="H145" s="216"/>
      <c r="I145" s="216"/>
      <c r="J145" s="216"/>
      <c r="K145" s="216"/>
      <c r="L145" s="216"/>
      <c r="M145" s="216"/>
      <c r="N145" s="216"/>
      <c r="O145" s="216"/>
    </row>
    <row r="146" spans="1:31" s="120" customFormat="1" x14ac:dyDescent="0.2">
      <c r="A146" s="42" t="s">
        <v>98</v>
      </c>
      <c r="B146" s="42">
        <v>2013</v>
      </c>
      <c r="C146" s="42"/>
      <c r="D146" s="42">
        <v>2014</v>
      </c>
      <c r="E146" s="42"/>
      <c r="F146" s="42">
        <v>2015</v>
      </c>
      <c r="G146" s="42"/>
      <c r="H146" s="42">
        <v>2016</v>
      </c>
      <c r="I146" s="42"/>
      <c r="J146" s="42">
        <v>2017</v>
      </c>
      <c r="K146" s="42"/>
      <c r="L146" s="42">
        <v>2018</v>
      </c>
      <c r="M146" s="42"/>
    </row>
    <row r="147" spans="1:31" s="120" customFormat="1" x14ac:dyDescent="0.3">
      <c r="A147" s="42"/>
      <c r="B147" s="217" t="s">
        <v>99</v>
      </c>
      <c r="C147" s="217" t="s">
        <v>85</v>
      </c>
      <c r="D147" s="217" t="s">
        <v>99</v>
      </c>
      <c r="E147" s="217" t="s">
        <v>85</v>
      </c>
      <c r="F147" s="217" t="s">
        <v>99</v>
      </c>
      <c r="G147" s="217" t="s">
        <v>85</v>
      </c>
      <c r="H147" s="217" t="s">
        <v>99</v>
      </c>
      <c r="I147" s="217" t="s">
        <v>85</v>
      </c>
      <c r="J147" s="217" t="s">
        <v>99</v>
      </c>
      <c r="K147" s="217" t="s">
        <v>85</v>
      </c>
      <c r="L147" s="217" t="s">
        <v>99</v>
      </c>
      <c r="M147" s="217" t="s">
        <v>85</v>
      </c>
    </row>
    <row r="148" spans="1:31" s="120" customFormat="1" x14ac:dyDescent="0.2">
      <c r="A148" s="218" t="s">
        <v>100</v>
      </c>
      <c r="B148" s="219"/>
      <c r="C148" s="220" t="str">
        <f>IF(B148=0,"",B148*100/(B44+H44))</f>
        <v/>
      </c>
      <c r="D148" s="219"/>
      <c r="E148" s="220" t="str">
        <f>IF(D148=0,"",D148*100/(C44+I44))</f>
        <v/>
      </c>
      <c r="F148" s="219"/>
      <c r="G148" s="220" t="str">
        <f>IF(F148=0,"",F148*100/(D44+J44))</f>
        <v/>
      </c>
      <c r="H148" s="219"/>
      <c r="I148" s="220" t="str">
        <f>IF(H148=0,"",H148*100/(E44+K44))</f>
        <v/>
      </c>
      <c r="J148" s="219"/>
      <c r="K148" s="220" t="str">
        <f>IF(J148=0,"",J148*100/(F44+L44))</f>
        <v/>
      </c>
      <c r="L148" s="219"/>
      <c r="M148" s="221" t="str">
        <f>IF(L148=0,"",L148*100/(G44+M44))</f>
        <v/>
      </c>
    </row>
    <row r="149" spans="1:31" s="120" customFormat="1" ht="33" x14ac:dyDescent="0.2">
      <c r="A149" s="222" t="s">
        <v>101</v>
      </c>
      <c r="B149" s="223"/>
      <c r="C149" s="224" t="str">
        <f>IFERROR(B149*100/B151,"")</f>
        <v/>
      </c>
      <c r="D149" s="223"/>
      <c r="E149" s="224" t="str">
        <f>IFERROR(D149*100/D151,"")</f>
        <v/>
      </c>
      <c r="F149" s="223"/>
      <c r="G149" s="224" t="str">
        <f>IFERROR(F149*100/F151,"")</f>
        <v/>
      </c>
      <c r="H149" s="223"/>
      <c r="I149" s="224" t="str">
        <f>IFERROR(H149*100/H151,"")</f>
        <v/>
      </c>
      <c r="J149" s="223"/>
      <c r="K149" s="224" t="str">
        <f>IFERROR(J149*100/J151,"")</f>
        <v/>
      </c>
      <c r="L149" s="223"/>
      <c r="M149" s="225" t="str">
        <f>IFERROR(L149*100/L151,"")</f>
        <v/>
      </c>
    </row>
    <row r="150" spans="1:31" s="120" customFormat="1" ht="33" x14ac:dyDescent="0.2">
      <c r="A150" s="222" t="s">
        <v>102</v>
      </c>
      <c r="B150" s="223"/>
      <c r="C150" s="224" t="str">
        <f>IFERROR(B150*100/B151,"")</f>
        <v/>
      </c>
      <c r="D150" s="223"/>
      <c r="E150" s="224" t="str">
        <f>IFERROR(D150*100/D151,"")</f>
        <v/>
      </c>
      <c r="F150" s="223"/>
      <c r="G150" s="224" t="str">
        <f>IFERROR(F150*100/F151,"")</f>
        <v/>
      </c>
      <c r="H150" s="223"/>
      <c r="I150" s="224" t="str">
        <f>IFERROR(H150*100/H151,"")</f>
        <v/>
      </c>
      <c r="J150" s="223"/>
      <c r="K150" s="224" t="str">
        <f>IFERROR(J150*100/J151,"")</f>
        <v/>
      </c>
      <c r="L150" s="223"/>
      <c r="M150" s="225" t="str">
        <f>IFERROR(L150*100/L151,"")</f>
        <v/>
      </c>
    </row>
    <row r="151" spans="1:31" s="120" customFormat="1" ht="33" x14ac:dyDescent="0.2">
      <c r="A151" s="211" t="s">
        <v>103</v>
      </c>
      <c r="B151" s="226">
        <f>SUM(B149:B150)</f>
        <v>0</v>
      </c>
      <c r="C151" s="227" t="str">
        <f>IFERROR(B151*100/($N$68+$B$74+$H$74),"")</f>
        <v/>
      </c>
      <c r="D151" s="226">
        <f>SUM(D149:D150)</f>
        <v>0</v>
      </c>
      <c r="E151" s="227" t="str">
        <f>IFERROR(D151*100/($O$68+$C$74+$I$74),"")</f>
        <v/>
      </c>
      <c r="F151" s="226">
        <f>SUM(F149:F150)</f>
        <v>0</v>
      </c>
      <c r="G151" s="227" t="str">
        <f>IFERROR(F151*100/($P$68+$D$74+$J$74),"")</f>
        <v/>
      </c>
      <c r="H151" s="226">
        <f>SUM(H149:H150)</f>
        <v>0</v>
      </c>
      <c r="I151" s="227" t="str">
        <f>IFERROR(H151*100/($Q$68+$E$74+$K$74),"")</f>
        <v/>
      </c>
      <c r="J151" s="226">
        <f>SUM(J149:J150)</f>
        <v>0</v>
      </c>
      <c r="K151" s="227" t="str">
        <f>IFERROR(J151*100/($R$68+$F$74+$L$74),"")</f>
        <v/>
      </c>
      <c r="L151" s="226">
        <f>SUM(L149:L150)</f>
        <v>0</v>
      </c>
      <c r="M151" s="228" t="str">
        <f>IFERROR(L151*100/($S$68+$G$74+$M$74),"")</f>
        <v/>
      </c>
    </row>
    <row r="152" spans="1:31" s="120" customFormat="1" x14ac:dyDescent="0.2">
      <c r="A152" s="229" t="s">
        <v>104</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row>
    <row r="153" spans="1:31" s="120" customFormat="1" x14ac:dyDescent="0.2">
      <c r="A153" s="230" t="s">
        <v>105</v>
      </c>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row>
    <row r="154" spans="1:31" x14ac:dyDescent="0.3">
      <c r="A154" s="116" t="s">
        <v>50</v>
      </c>
    </row>
    <row r="155" spans="1:31" x14ac:dyDescent="0.3">
      <c r="A155" s="116"/>
    </row>
    <row r="156" spans="1:31" x14ac:dyDescent="0.3">
      <c r="A156" s="231" t="s">
        <v>106</v>
      </c>
      <c r="B156" s="232"/>
      <c r="C156" s="232"/>
      <c r="D156" s="232"/>
      <c r="E156" s="232"/>
      <c r="F156" s="232"/>
      <c r="G156" s="232"/>
      <c r="H156" s="232"/>
      <c r="I156" s="232"/>
      <c r="J156" s="232"/>
      <c r="K156" s="232"/>
      <c r="L156" s="232"/>
      <c r="M156" s="232"/>
    </row>
    <row r="157" spans="1:31" x14ac:dyDescent="0.3">
      <c r="A157" s="233" t="s">
        <v>83</v>
      </c>
      <c r="B157" s="234">
        <v>2013</v>
      </c>
      <c r="C157" s="235"/>
      <c r="D157" s="234">
        <v>2014</v>
      </c>
      <c r="E157" s="235"/>
      <c r="F157" s="236">
        <v>2015</v>
      </c>
      <c r="G157" s="237"/>
      <c r="H157" s="236">
        <v>2016</v>
      </c>
      <c r="I157" s="237"/>
      <c r="J157" s="234">
        <v>2017</v>
      </c>
      <c r="K157" s="235"/>
      <c r="L157" s="234">
        <v>2018</v>
      </c>
      <c r="M157" s="235"/>
    </row>
    <row r="158" spans="1:31" x14ac:dyDescent="0.3">
      <c r="A158" s="233"/>
      <c r="B158" s="238"/>
      <c r="C158" s="238"/>
      <c r="D158" s="239" t="s">
        <v>99</v>
      </c>
      <c r="E158" s="238" t="s">
        <v>85</v>
      </c>
      <c r="F158" s="239" t="s">
        <v>99</v>
      </c>
      <c r="G158" s="238" t="s">
        <v>85</v>
      </c>
      <c r="H158" s="239" t="s">
        <v>99</v>
      </c>
      <c r="I158" s="238" t="s">
        <v>85</v>
      </c>
      <c r="J158" s="239" t="s">
        <v>99</v>
      </c>
      <c r="K158" s="238" t="s">
        <v>85</v>
      </c>
      <c r="L158" s="239" t="s">
        <v>99</v>
      </c>
      <c r="M158" s="238" t="s">
        <v>85</v>
      </c>
    </row>
    <row r="159" spans="1:31" x14ac:dyDescent="0.3">
      <c r="A159" s="240" t="s">
        <v>107</v>
      </c>
      <c r="B159" s="241"/>
      <c r="C159" s="108" t="str">
        <f>IF(B159=0,"",B159*100/N74)</f>
        <v/>
      </c>
      <c r="D159" s="241"/>
      <c r="E159" s="108" t="str">
        <f>IF(D159=0,"",D159*100/O74)</f>
        <v/>
      </c>
      <c r="F159" s="241"/>
      <c r="G159" s="108" t="str">
        <f>IF(F159=0,"",F159*100/P74)</f>
        <v/>
      </c>
      <c r="H159" s="241"/>
      <c r="I159" s="108" t="str">
        <f>IF(H159=0,"",H159*100/Q74)</f>
        <v/>
      </c>
      <c r="J159" s="241"/>
      <c r="K159" s="108" t="str">
        <f>IF(J159=0,"",J159*100/R74)</f>
        <v/>
      </c>
      <c r="L159" s="241"/>
      <c r="M159" s="109" t="str">
        <f>IF(L159=0,"",L159*100/S74)</f>
        <v/>
      </c>
    </row>
    <row r="160" spans="1:31" x14ac:dyDescent="0.3">
      <c r="A160" s="209" t="s">
        <v>108</v>
      </c>
      <c r="B160" s="242"/>
      <c r="C160" s="243" t="str">
        <f>IF(B160=0,"",B160*100/(B68+H68))</f>
        <v/>
      </c>
      <c r="D160" s="242"/>
      <c r="E160" s="243" t="str">
        <f>IF(D160=0,"",D160*100/(C68+I68))</f>
        <v/>
      </c>
      <c r="F160" s="242"/>
      <c r="G160" s="243" t="str">
        <f>IF(F160=0,"",F160*100/(D68+J68))</f>
        <v/>
      </c>
      <c r="H160" s="242"/>
      <c r="I160" s="243" t="str">
        <f>IF(H160=0,"",H160*100/(E68+K68))</f>
        <v/>
      </c>
      <c r="J160" s="242"/>
      <c r="K160" s="243" t="str">
        <f>IF(J160=0,"",J160*100/(F68+L68))</f>
        <v/>
      </c>
      <c r="L160" s="242"/>
      <c r="M160" s="244" t="str">
        <f>IF(L160=0,"",L160*100/(G68+M68))</f>
        <v/>
      </c>
    </row>
    <row r="161" spans="1:19" x14ac:dyDescent="0.3">
      <c r="A161" s="209" t="s">
        <v>109</v>
      </c>
      <c r="B161" s="242"/>
      <c r="C161" s="243" t="str">
        <f>IF(B161=0,"",B161*100/(N68+B74+H74))</f>
        <v/>
      </c>
      <c r="D161" s="242"/>
      <c r="E161" s="243" t="str">
        <f>IF(D161=0,"",D161*100/(O68+C74+I74))</f>
        <v/>
      </c>
      <c r="F161" s="242"/>
      <c r="G161" s="243" t="str">
        <f>IF(F161=0,"",F161*100/(P68+D74+J74))</f>
        <v/>
      </c>
      <c r="H161" s="242"/>
      <c r="I161" s="243" t="str">
        <f>IF(H161=0,"",H161*100/(Q68+E74+K74))</f>
        <v/>
      </c>
      <c r="J161" s="242"/>
      <c r="K161" s="243" t="str">
        <f>IF(J161=0,"",J161*100/(R68+F74+L74))</f>
        <v/>
      </c>
      <c r="L161" s="242"/>
      <c r="M161" s="244" t="str">
        <f>IF(L161=0,"",L161*100/(S68+G74+M74))</f>
        <v/>
      </c>
    </row>
    <row r="162" spans="1:19" ht="33" x14ac:dyDescent="0.3">
      <c r="A162" s="245" t="s">
        <v>110</v>
      </c>
      <c r="B162" s="242"/>
      <c r="C162" s="243" t="str">
        <f>IF(B162=0,"",B162*100/N74)</f>
        <v/>
      </c>
      <c r="D162" s="242"/>
      <c r="E162" s="243" t="str">
        <f>IF(D162=0,"",D162*100/O74)</f>
        <v/>
      </c>
      <c r="F162" s="242"/>
      <c r="G162" s="243" t="str">
        <f>IF(F162=0,"",F162*100/P74)</f>
        <v/>
      </c>
      <c r="H162" s="242"/>
      <c r="I162" s="243" t="str">
        <f>IF(H162=0,"",H162*100/Q74)</f>
        <v/>
      </c>
      <c r="J162" s="242"/>
      <c r="K162" s="243" t="str">
        <f>IF(J162=0,"",J162*100/R74)</f>
        <v/>
      </c>
      <c r="L162" s="242"/>
      <c r="M162" s="244" t="str">
        <f>IF(L162=0,"",L162*100/S74)</f>
        <v/>
      </c>
    </row>
    <row r="163" spans="1:19" x14ac:dyDescent="0.3">
      <c r="A163" s="209" t="s">
        <v>111</v>
      </c>
      <c r="B163" s="246">
        <f>SUM(B159:B162)</f>
        <v>0</v>
      </c>
      <c r="C163" s="243" t="str">
        <f>IF(B163=0,"",B163*100/N74)</f>
        <v/>
      </c>
      <c r="D163" s="246">
        <f>SUM(D159:D162)</f>
        <v>0</v>
      </c>
      <c r="E163" s="243" t="str">
        <f>IF(D163=0,"",D163*100/O74)</f>
        <v/>
      </c>
      <c r="F163" s="246">
        <f>SUM(F159:F162)</f>
        <v>0</v>
      </c>
      <c r="G163" s="243" t="str">
        <f>IF(F163=0,"",F163*100/P74)</f>
        <v/>
      </c>
      <c r="H163" s="246">
        <f>SUM(H159:H162)</f>
        <v>0</v>
      </c>
      <c r="I163" s="243" t="str">
        <f>IF(H163=0,"",H163*100/Q74)</f>
        <v/>
      </c>
      <c r="J163" s="246">
        <f>SUM(J159:J162)</f>
        <v>0</v>
      </c>
      <c r="K163" s="243" t="str">
        <f>IF(J163=0,"",J163*100/R74)</f>
        <v/>
      </c>
      <c r="L163" s="246">
        <f>SUM(L159:L162)</f>
        <v>0</v>
      </c>
      <c r="M163" s="244" t="str">
        <f>IF(L163=0,"",L163*100/S74)</f>
        <v/>
      </c>
    </row>
    <row r="164" spans="1:19" x14ac:dyDescent="0.3">
      <c r="A164" s="209" t="s">
        <v>112</v>
      </c>
      <c r="B164" s="242"/>
      <c r="C164" s="243" t="str">
        <f>IF(B164=0,"",B164*100/(B68+H68))</f>
        <v/>
      </c>
      <c r="D164" s="242"/>
      <c r="E164" s="243" t="str">
        <f>IF(D164=0,"",D164*100/(C68+I68))</f>
        <v/>
      </c>
      <c r="F164" s="242"/>
      <c r="G164" s="243" t="str">
        <f>IF(F164=0,"",F164*100/(D68+J68))</f>
        <v/>
      </c>
      <c r="H164" s="242"/>
      <c r="I164" s="243" t="str">
        <f>IF(H164=0,"",H164*100/(E68+K68))</f>
        <v/>
      </c>
      <c r="J164" s="242"/>
      <c r="K164" s="243" t="str">
        <f>IF(J164=0,"",J164*100/(F68+L68))</f>
        <v/>
      </c>
      <c r="L164" s="242"/>
      <c r="M164" s="244" t="str">
        <f>IF(L164=0,"",L164*100/(G68+M68))</f>
        <v/>
      </c>
    </row>
    <row r="165" spans="1:19" x14ac:dyDescent="0.3">
      <c r="A165" s="222" t="s">
        <v>113</v>
      </c>
      <c r="B165" s="242"/>
      <c r="C165" s="243" t="str">
        <f>IFERROR(B165*100/N74,"")</f>
        <v/>
      </c>
      <c r="D165" s="242"/>
      <c r="E165" s="243" t="str">
        <f>IFERROR(D165*100/O74,"")</f>
        <v/>
      </c>
      <c r="F165" s="242"/>
      <c r="G165" s="243" t="str">
        <f>IFERROR(F165*100/P74,"")</f>
        <v/>
      </c>
      <c r="H165" s="242"/>
      <c r="I165" s="243" t="str">
        <f>IFERROR(H165*100/Q74,"")</f>
        <v/>
      </c>
      <c r="J165" s="242"/>
      <c r="K165" s="243" t="str">
        <f>IFERROR(J165*100/R74,"")</f>
        <v/>
      </c>
      <c r="L165" s="242"/>
      <c r="M165" s="244" t="str">
        <f>IFERROR(L165*100/S74,"")</f>
        <v/>
      </c>
    </row>
    <row r="166" spans="1:19" ht="33" x14ac:dyDescent="0.3">
      <c r="A166" s="222" t="s">
        <v>114</v>
      </c>
      <c r="B166" s="242"/>
      <c r="C166" s="243" t="str">
        <f>IFERROR(B166*100/B165,"")</f>
        <v/>
      </c>
      <c r="D166" s="242"/>
      <c r="E166" s="243" t="str">
        <f>IFERROR(D166*100/D165,"")</f>
        <v/>
      </c>
      <c r="F166" s="242"/>
      <c r="G166" s="243" t="str">
        <f>IFERROR(F166*100/F165,"")</f>
        <v/>
      </c>
      <c r="H166" s="242"/>
      <c r="I166" s="243" t="str">
        <f>IFERROR(H166*100/H165,"")</f>
        <v/>
      </c>
      <c r="J166" s="242"/>
      <c r="K166" s="243" t="str">
        <f>IFERROR(J166*100/J165,"")</f>
        <v/>
      </c>
      <c r="L166" s="242"/>
      <c r="M166" s="244" t="str">
        <f>IFERROR(L166*100/L165,"")</f>
        <v/>
      </c>
    </row>
    <row r="167" spans="1:19" x14ac:dyDescent="0.3">
      <c r="A167" s="222" t="s">
        <v>115</v>
      </c>
      <c r="B167" s="242"/>
      <c r="C167" s="243" t="str">
        <f>IFERROR(B167*100/N74,"")</f>
        <v/>
      </c>
      <c r="D167" s="242"/>
      <c r="E167" s="243" t="str">
        <f>IFERROR(D167*100/O74,"")</f>
        <v/>
      </c>
      <c r="F167" s="242"/>
      <c r="G167" s="243" t="str">
        <f>IFERROR(F167*100/P74,"")</f>
        <v/>
      </c>
      <c r="H167" s="242"/>
      <c r="I167" s="243" t="str">
        <f>IFERROR(H167*100/Q74,"")</f>
        <v/>
      </c>
      <c r="J167" s="242"/>
      <c r="K167" s="243" t="str">
        <f>IFERROR(J167*100/R74,"")</f>
        <v/>
      </c>
      <c r="L167" s="242"/>
      <c r="M167" s="244" t="str">
        <f>IFERROR(L167*100/S74,"")</f>
        <v/>
      </c>
    </row>
    <row r="168" spans="1:19" ht="33" x14ac:dyDescent="0.3">
      <c r="A168" s="222" t="s">
        <v>116</v>
      </c>
      <c r="B168" s="242"/>
      <c r="C168" s="243" t="str">
        <f>IFERROR(B168*100/B167,"")</f>
        <v/>
      </c>
      <c r="D168" s="242"/>
      <c r="E168" s="243" t="str">
        <f>IFERROR(D168*100/D167,"")</f>
        <v/>
      </c>
      <c r="F168" s="242"/>
      <c r="G168" s="243" t="str">
        <f>IFERROR(F168*100/F167,"")</f>
        <v/>
      </c>
      <c r="H168" s="242"/>
      <c r="I168" s="243" t="str">
        <f>IFERROR(H168*100/H167,"")</f>
        <v/>
      </c>
      <c r="J168" s="242"/>
      <c r="K168" s="243" t="str">
        <f>IFERROR(J168*100/J167,"")</f>
        <v/>
      </c>
      <c r="L168" s="242"/>
      <c r="M168" s="244" t="str">
        <f>IFERROR(L168*100/L167,"")</f>
        <v/>
      </c>
    </row>
    <row r="169" spans="1:19" x14ac:dyDescent="0.3">
      <c r="A169" s="164" t="s">
        <v>117</v>
      </c>
      <c r="B169" s="242"/>
      <c r="C169" s="243" t="str">
        <f>IFERROR(B169*100/(N74),"")</f>
        <v/>
      </c>
      <c r="D169" s="242"/>
      <c r="E169" s="243" t="str">
        <f>IFERROR(D169*100/(O74),"")</f>
        <v/>
      </c>
      <c r="F169" s="242"/>
      <c r="G169" s="243" t="str">
        <f>IFERROR(F169*100/(P74),"")</f>
        <v/>
      </c>
      <c r="H169" s="242"/>
      <c r="I169" s="243" t="str">
        <f>IFERROR(H169*100/(Q74),"")</f>
        <v/>
      </c>
      <c r="J169" s="242"/>
      <c r="K169" s="243" t="str">
        <f>IFERROR(J169*100/(R74),"")</f>
        <v/>
      </c>
      <c r="L169" s="242"/>
      <c r="M169" s="244" t="str">
        <f>IFERROR(L169*100/(S74),"")</f>
        <v/>
      </c>
    </row>
    <row r="170" spans="1:19" ht="33" x14ac:dyDescent="0.3">
      <c r="A170" s="222" t="s">
        <v>118</v>
      </c>
      <c r="B170" s="242"/>
      <c r="C170" s="243" t="str">
        <f>IFERROR(B170*100/B169,"")</f>
        <v/>
      </c>
      <c r="D170" s="242"/>
      <c r="E170" s="243" t="str">
        <f>IFERROR(D170*100/D169,"")</f>
        <v/>
      </c>
      <c r="F170" s="242"/>
      <c r="G170" s="243" t="str">
        <f>IFERROR(F170*100/F169,"")</f>
        <v/>
      </c>
      <c r="H170" s="242"/>
      <c r="I170" s="243" t="str">
        <f>IFERROR(H170*100/H169,"")</f>
        <v/>
      </c>
      <c r="J170" s="242"/>
      <c r="K170" s="243" t="str">
        <f>IFERROR(J170*100/J169,"")</f>
        <v/>
      </c>
      <c r="L170" s="242"/>
      <c r="M170" s="244" t="str">
        <f>IFERROR(L170*100/L169,"")</f>
        <v/>
      </c>
    </row>
    <row r="171" spans="1:19" ht="33" x14ac:dyDescent="0.3">
      <c r="A171" s="222" t="s">
        <v>119</v>
      </c>
      <c r="B171" s="242"/>
      <c r="C171" s="243" t="str">
        <f>IFERROR(B171*100/(B67+H67),"")</f>
        <v/>
      </c>
      <c r="D171" s="242"/>
      <c r="E171" s="243" t="str">
        <f>IFERROR(D171*100/(B67+I67),"")</f>
        <v/>
      </c>
      <c r="F171" s="242"/>
      <c r="G171" s="243" t="str">
        <f>IFERROR(F171*100/(D67+J67),"")</f>
        <v/>
      </c>
      <c r="H171" s="242"/>
      <c r="I171" s="243" t="str">
        <f>IFERROR(H171*100/(E67+K67),"")</f>
        <v/>
      </c>
      <c r="J171" s="242"/>
      <c r="K171" s="243" t="str">
        <f>IFERROR(J171*100/(F67+L67),"")</f>
        <v/>
      </c>
      <c r="L171" s="242"/>
      <c r="M171" s="244" t="str">
        <f>IFERROR(L171*100/(G67+M67),"")</f>
        <v/>
      </c>
    </row>
    <row r="172" spans="1:19" ht="33" x14ac:dyDescent="0.3">
      <c r="A172" s="222" t="s">
        <v>120</v>
      </c>
      <c r="B172" s="242"/>
      <c r="C172" s="243" t="str">
        <f>IFERROR(B172*100/(B67+H67),"")</f>
        <v/>
      </c>
      <c r="D172" s="242"/>
      <c r="E172" s="243" t="str">
        <f>IFERROR(D172*100/(C67+I67),"")</f>
        <v/>
      </c>
      <c r="F172" s="242"/>
      <c r="G172" s="243" t="str">
        <f>IFERROR(F172*100/(D67+J67),"")</f>
        <v/>
      </c>
      <c r="H172" s="242"/>
      <c r="I172" s="243" t="str">
        <f>IFERROR(H172*100/(E67+K67),"")</f>
        <v/>
      </c>
      <c r="J172" s="242"/>
      <c r="K172" s="243" t="str">
        <f>IFERROR(J172*100/(F67+L67),"")</f>
        <v/>
      </c>
      <c r="L172" s="242"/>
      <c r="M172" s="244" t="str">
        <f>IFERROR(L172*100/(G67+M67),"")</f>
        <v/>
      </c>
    </row>
    <row r="173" spans="1:19" x14ac:dyDescent="0.3">
      <c r="A173" s="222" t="s">
        <v>121</v>
      </c>
      <c r="B173" s="242"/>
      <c r="C173" s="243" t="str">
        <f>IFERROR(B173*100/N73,"")</f>
        <v/>
      </c>
      <c r="D173" s="242"/>
      <c r="E173" s="243" t="str">
        <f>IFERROR(D173*100/O73,"")</f>
        <v/>
      </c>
      <c r="F173" s="242"/>
      <c r="G173" s="243" t="str">
        <f>IFERROR(F173*100/P73,"")</f>
        <v/>
      </c>
      <c r="H173" s="242"/>
      <c r="I173" s="243" t="str">
        <f>IFERROR(H173*100/Q73,"")</f>
        <v/>
      </c>
      <c r="J173" s="242"/>
      <c r="K173" s="243" t="str">
        <f>IFERROR(J173*100/R73,"")</f>
        <v/>
      </c>
      <c r="L173" s="242"/>
      <c r="M173" s="244" t="str">
        <f>IFERROR(L173*100/S73,"")</f>
        <v/>
      </c>
    </row>
    <row r="174" spans="1:19" x14ac:dyDescent="0.3">
      <c r="A174" s="209" t="s">
        <v>122</v>
      </c>
      <c r="B174" s="242"/>
      <c r="C174" s="247" t="str">
        <f>IFERROR(B174*100/(B43+H43),"")</f>
        <v/>
      </c>
      <c r="D174" s="242"/>
      <c r="E174" s="247" t="str">
        <f>IFERROR(D174*100/(C43+I43),"")</f>
        <v/>
      </c>
      <c r="F174" s="242"/>
      <c r="G174" s="247" t="str">
        <f>IFERROR(F174*100/(D43+J43),"")</f>
        <v/>
      </c>
      <c r="H174" s="242"/>
      <c r="I174" s="247" t="str">
        <f>IFERROR(H174*100/(E43+K43),"")</f>
        <v/>
      </c>
      <c r="J174" s="242"/>
      <c r="K174" s="247" t="str">
        <f>IFERROR(J174*100/(F43+L43),"")</f>
        <v/>
      </c>
      <c r="L174" s="242"/>
      <c r="M174" s="248" t="str">
        <f>IFERROR(L174*100/(G43+M43),"")</f>
        <v/>
      </c>
      <c r="N174" s="249"/>
      <c r="O174" s="249"/>
      <c r="P174" s="249"/>
      <c r="Q174" s="249"/>
      <c r="R174" s="249"/>
      <c r="S174" s="249"/>
    </row>
    <row r="175" spans="1:19" ht="33" x14ac:dyDescent="0.3">
      <c r="A175" s="163" t="s">
        <v>123</v>
      </c>
      <c r="B175" s="242"/>
      <c r="C175" s="247" t="str">
        <f>IFERROR(B175*100/(B67+H67),"")</f>
        <v/>
      </c>
      <c r="D175" s="242"/>
      <c r="E175" s="247" t="str">
        <f>IFERROR(D175*100/(C67+I67),"")</f>
        <v/>
      </c>
      <c r="F175" s="242"/>
      <c r="G175" s="247" t="str">
        <f>IFERROR(F175*100/(D67+J67),"")</f>
        <v/>
      </c>
      <c r="H175" s="242"/>
      <c r="I175" s="247" t="str">
        <f>IFERROR(H175*100/(E67+K67),"")</f>
        <v/>
      </c>
      <c r="J175" s="242"/>
      <c r="K175" s="247" t="str">
        <f>IFERROR(J175*100/(F67+L67),"")</f>
        <v/>
      </c>
      <c r="L175" s="242"/>
      <c r="M175" s="248" t="str">
        <f>IFERROR(L175*100/(G67+M67),"")</f>
        <v/>
      </c>
      <c r="N175" s="249"/>
      <c r="O175" s="249"/>
      <c r="P175" s="249"/>
      <c r="Q175" s="249"/>
      <c r="R175" s="249"/>
      <c r="S175" s="249"/>
    </row>
    <row r="176" spans="1:19" x14ac:dyDescent="0.3">
      <c r="A176" s="250" t="s">
        <v>124</v>
      </c>
      <c r="B176" s="251"/>
      <c r="C176" s="74"/>
      <c r="D176" s="251"/>
      <c r="E176" s="74"/>
      <c r="F176" s="251"/>
      <c r="G176" s="74"/>
      <c r="H176" s="251"/>
      <c r="I176" s="74"/>
      <c r="J176" s="251"/>
      <c r="K176" s="74"/>
      <c r="L176" s="251"/>
      <c r="M176" s="75"/>
    </row>
    <row r="177" spans="1:28" s="255" customFormat="1" x14ac:dyDescent="0.3">
      <c r="A177" s="252" t="s">
        <v>125</v>
      </c>
      <c r="B177" s="252"/>
      <c r="C177" s="252"/>
      <c r="D177" s="252"/>
      <c r="E177" s="252"/>
      <c r="F177" s="252"/>
      <c r="G177" s="252"/>
      <c r="H177" s="252"/>
      <c r="I177" s="252"/>
      <c r="J177" s="252"/>
      <c r="K177" s="252"/>
      <c r="L177" s="252"/>
      <c r="M177" s="252"/>
      <c r="N177" s="1"/>
      <c r="O177" s="1"/>
      <c r="P177" s="1"/>
      <c r="Q177" s="1"/>
      <c r="R177" s="1"/>
      <c r="S177" s="1"/>
      <c r="T177" s="1"/>
      <c r="U177" s="1"/>
      <c r="V177" s="253"/>
      <c r="W177" s="253"/>
      <c r="X177" s="253"/>
      <c r="Y177" s="253"/>
      <c r="Z177" s="253"/>
      <c r="AA177" s="254"/>
    </row>
    <row r="178" spans="1:28" s="256" customFormat="1" ht="16.5" customHeight="1" x14ac:dyDescent="0.3">
      <c r="A178" s="249" t="s">
        <v>126</v>
      </c>
      <c r="B178" s="249"/>
      <c r="C178" s="249"/>
      <c r="D178" s="249"/>
      <c r="E178" s="249"/>
      <c r="F178" s="249"/>
      <c r="G178" s="249"/>
      <c r="H178" s="249"/>
      <c r="I178" s="249"/>
      <c r="J178" s="249"/>
      <c r="K178" s="249"/>
      <c r="L178" s="249"/>
      <c r="M178" s="249"/>
      <c r="N178" s="249"/>
      <c r="O178" s="249"/>
      <c r="P178" s="1"/>
      <c r="Q178" s="1"/>
      <c r="R178" s="1"/>
      <c r="S178" s="1"/>
      <c r="T178" s="1"/>
      <c r="U178" s="1"/>
      <c r="V178" s="1"/>
      <c r="W178" s="1"/>
      <c r="X178" s="253"/>
      <c r="Y178" s="253"/>
      <c r="Z178" s="253"/>
      <c r="AA178" s="253"/>
      <c r="AB178" s="253"/>
    </row>
    <row r="179" spans="1:28" s="256" customFormat="1" x14ac:dyDescent="0.2">
      <c r="A179" s="257" t="s">
        <v>50</v>
      </c>
      <c r="B179" s="258"/>
      <c r="C179" s="259"/>
      <c r="D179" s="259"/>
      <c r="E179" s="259"/>
      <c r="F179" s="259"/>
      <c r="G179" s="259"/>
      <c r="H179" s="259"/>
      <c r="I179" s="259"/>
      <c r="J179" s="259"/>
      <c r="K179" s="259"/>
      <c r="L179" s="259"/>
      <c r="M179" s="259"/>
      <c r="N179" s="259"/>
      <c r="O179" s="259"/>
      <c r="P179" s="259"/>
      <c r="Q179" s="259"/>
      <c r="R179" s="259"/>
    </row>
    <row r="180" spans="1:28" x14ac:dyDescent="0.3">
      <c r="A180" s="184"/>
      <c r="B180" s="260"/>
      <c r="C180" s="77"/>
      <c r="D180" s="77"/>
      <c r="E180" s="77"/>
      <c r="F180" s="77"/>
      <c r="G180" s="77"/>
      <c r="H180" s="77"/>
      <c r="I180" s="77"/>
      <c r="J180" s="77"/>
      <c r="K180" s="77"/>
      <c r="L180" s="77"/>
      <c r="M180" s="77"/>
      <c r="N180" s="77"/>
      <c r="O180" s="77"/>
      <c r="P180" s="77"/>
      <c r="Q180" s="77"/>
      <c r="R180" s="77"/>
    </row>
    <row r="181" spans="1:28" s="120" customFormat="1" x14ac:dyDescent="0.3">
      <c r="A181" s="261" t="s">
        <v>127</v>
      </c>
      <c r="B181" s="261"/>
      <c r="C181" s="261"/>
      <c r="D181" s="261"/>
      <c r="E181" s="261"/>
      <c r="F181" s="261"/>
      <c r="G181" s="261"/>
      <c r="H181" s="261"/>
      <c r="I181" s="261"/>
      <c r="J181" s="261"/>
      <c r="K181" s="261"/>
      <c r="L181" s="261"/>
      <c r="M181" s="261"/>
      <c r="U181" s="1"/>
    </row>
    <row r="182" spans="1:28" s="120" customFormat="1" x14ac:dyDescent="0.3">
      <c r="A182" s="262" t="s">
        <v>98</v>
      </c>
      <c r="B182" s="263">
        <v>2013</v>
      </c>
      <c r="C182" s="264"/>
      <c r="D182" s="263">
        <v>2014</v>
      </c>
      <c r="E182" s="264"/>
      <c r="F182" s="262">
        <v>2015</v>
      </c>
      <c r="G182" s="262"/>
      <c r="H182" s="263">
        <v>2016</v>
      </c>
      <c r="I182" s="264"/>
      <c r="J182" s="263">
        <v>2017</v>
      </c>
      <c r="K182" s="264"/>
      <c r="L182" s="263">
        <v>2018</v>
      </c>
      <c r="M182" s="264"/>
      <c r="U182" s="1"/>
    </row>
    <row r="183" spans="1:28" s="120" customFormat="1" x14ac:dyDescent="0.3">
      <c r="A183" s="265"/>
      <c r="B183" s="266" t="s">
        <v>128</v>
      </c>
      <c r="C183" s="266" t="s">
        <v>85</v>
      </c>
      <c r="D183" s="266" t="s">
        <v>128</v>
      </c>
      <c r="E183" s="266" t="s">
        <v>85</v>
      </c>
      <c r="F183" s="266" t="s">
        <v>128</v>
      </c>
      <c r="G183" s="266" t="s">
        <v>85</v>
      </c>
      <c r="H183" s="266" t="s">
        <v>128</v>
      </c>
      <c r="I183" s="266" t="s">
        <v>85</v>
      </c>
      <c r="J183" s="266" t="s">
        <v>128</v>
      </c>
      <c r="K183" s="266" t="s">
        <v>85</v>
      </c>
      <c r="L183" s="266" t="s">
        <v>128</v>
      </c>
      <c r="M183" s="266" t="s">
        <v>85</v>
      </c>
      <c r="U183" s="1"/>
    </row>
    <row r="184" spans="1:28" s="120" customFormat="1" x14ac:dyDescent="0.3">
      <c r="A184" s="267" t="s">
        <v>129</v>
      </c>
      <c r="B184" s="268"/>
      <c r="C184" s="269" t="str">
        <f>IF(B184=0,"",B184*100/H43)</f>
        <v/>
      </c>
      <c r="D184" s="268"/>
      <c r="E184" s="269" t="str">
        <f>IF(D184=0,"",D184*100/I43)</f>
        <v/>
      </c>
      <c r="F184" s="270"/>
      <c r="G184" s="269" t="str">
        <f>IF(F184=0,"",F184*100/J43)</f>
        <v/>
      </c>
      <c r="H184" s="268"/>
      <c r="I184" s="269" t="str">
        <f>IF(H184=0,"",H184*100/K43)</f>
        <v/>
      </c>
      <c r="J184" s="268"/>
      <c r="K184" s="269" t="str">
        <f>IF(J184=0,"",J184*100/L43)</f>
        <v/>
      </c>
      <c r="L184" s="268"/>
      <c r="M184" s="271" t="str">
        <f>IF(L184=0,"",L184*100/M43)</f>
        <v/>
      </c>
      <c r="N184" s="272"/>
      <c r="O184" s="272"/>
      <c r="P184" s="272"/>
      <c r="Q184" s="272"/>
      <c r="R184" s="272"/>
      <c r="S184" s="272"/>
      <c r="U184" s="1"/>
    </row>
    <row r="185" spans="1:28" s="120" customFormat="1" x14ac:dyDescent="0.3">
      <c r="A185" s="163" t="s">
        <v>130</v>
      </c>
      <c r="B185" s="204"/>
      <c r="C185" s="204"/>
      <c r="D185" s="204"/>
      <c r="E185" s="204"/>
      <c r="F185" s="204"/>
      <c r="G185" s="204"/>
      <c r="H185" s="204"/>
      <c r="I185" s="204"/>
      <c r="J185" s="204"/>
      <c r="K185" s="204"/>
      <c r="L185" s="204"/>
      <c r="M185" s="273"/>
      <c r="N185" s="272"/>
      <c r="O185" s="272"/>
      <c r="P185" s="272"/>
      <c r="Q185" s="272"/>
      <c r="R185" s="272"/>
      <c r="S185" s="272"/>
      <c r="U185" s="1"/>
    </row>
    <row r="186" spans="1:28" s="120" customFormat="1" x14ac:dyDescent="0.3">
      <c r="A186" s="163" t="s">
        <v>131</v>
      </c>
      <c r="B186" s="274"/>
      <c r="C186" s="205" t="str">
        <f>IF(B186=0,"",B186*100/B185)</f>
        <v/>
      </c>
      <c r="D186" s="274"/>
      <c r="E186" s="205" t="str">
        <f>IF(D186=0,"",D186*100/D185)</f>
        <v/>
      </c>
      <c r="F186" s="275"/>
      <c r="G186" s="205" t="str">
        <f>IF(F186=0,"",F186*100/F185)</f>
        <v/>
      </c>
      <c r="H186" s="274"/>
      <c r="I186" s="205" t="str">
        <f>IF(H186=0,"",H186*100/H185)</f>
        <v/>
      </c>
      <c r="J186" s="274"/>
      <c r="K186" s="205" t="str">
        <f>IF(J186=0,"",J186*100/J185)</f>
        <v/>
      </c>
      <c r="L186" s="274"/>
      <c r="M186" s="207" t="str">
        <f>IF(L186=0,"",L186*100/L185)</f>
        <v/>
      </c>
      <c r="N186" s="272"/>
      <c r="O186" s="272"/>
      <c r="P186" s="272"/>
      <c r="Q186" s="272"/>
      <c r="R186" s="272"/>
      <c r="S186" s="272"/>
      <c r="U186" s="1"/>
    </row>
    <row r="187" spans="1:28" s="120" customFormat="1" ht="33" x14ac:dyDescent="0.3">
      <c r="A187" s="211" t="s">
        <v>132</v>
      </c>
      <c r="B187" s="274"/>
      <c r="C187" s="205" t="str">
        <f>+IFERROR(B187*100/B186,"")</f>
        <v/>
      </c>
      <c r="D187" s="274"/>
      <c r="E187" s="205" t="str">
        <f>+IFERROR(D187*100/D186,"")</f>
        <v/>
      </c>
      <c r="F187" s="275"/>
      <c r="G187" s="205" t="str">
        <f>+IFERROR(F187*100/F186,"")</f>
        <v/>
      </c>
      <c r="H187" s="274"/>
      <c r="I187" s="205" t="str">
        <f>+IFERROR(H187*100/H186,"")</f>
        <v/>
      </c>
      <c r="J187" s="274"/>
      <c r="K187" s="205" t="str">
        <f>+IFERROR(J187*100/J186,"")</f>
        <v/>
      </c>
      <c r="L187" s="274"/>
      <c r="M187" s="207" t="str">
        <f>+IFERROR(L187*100/L186,"")</f>
        <v/>
      </c>
      <c r="N187" s="272"/>
      <c r="O187" s="272"/>
      <c r="P187" s="272"/>
      <c r="Q187" s="272"/>
      <c r="R187" s="272"/>
      <c r="S187" s="272"/>
      <c r="U187" s="1"/>
    </row>
    <row r="188" spans="1:28" s="120" customFormat="1" ht="33" x14ac:dyDescent="0.3">
      <c r="A188" s="211" t="s">
        <v>133</v>
      </c>
      <c r="B188" s="274"/>
      <c r="C188" s="205" t="str">
        <f>+IFERROR(B188*100/B186,"")</f>
        <v/>
      </c>
      <c r="D188" s="274"/>
      <c r="E188" s="205" t="str">
        <f>+IFERROR(D188*100/D186,"")</f>
        <v/>
      </c>
      <c r="F188" s="275"/>
      <c r="G188" s="205" t="str">
        <f>+IFERROR(F188*100/F186,"")</f>
        <v/>
      </c>
      <c r="H188" s="274"/>
      <c r="I188" s="205" t="str">
        <f>+IFERROR(H188*100/H186,"")</f>
        <v/>
      </c>
      <c r="J188" s="274" t="str">
        <f t="shared" ref="J188" si="27">+IFERROR(I188*100/I186,"")</f>
        <v/>
      </c>
      <c r="K188" s="205" t="str">
        <f>+IFERROR(J188*100/J186,"")</f>
        <v/>
      </c>
      <c r="L188" s="274" t="str">
        <f t="shared" ref="L188" si="28">+IFERROR(K188*100/K186,"")</f>
        <v/>
      </c>
      <c r="M188" s="207" t="str">
        <f>+IFERROR(L188*100/L186,"")</f>
        <v/>
      </c>
      <c r="N188" s="272"/>
      <c r="O188" s="272"/>
      <c r="P188" s="272"/>
      <c r="Q188" s="272"/>
      <c r="R188" s="272"/>
      <c r="S188" s="272"/>
      <c r="U188" s="1"/>
    </row>
    <row r="189" spans="1:28" s="120" customFormat="1" x14ac:dyDescent="0.3">
      <c r="A189" s="163" t="s">
        <v>134</v>
      </c>
      <c r="B189" s="274"/>
      <c r="C189" s="205" t="str">
        <f>IF(B189=0,"",B189*100/B43)</f>
        <v/>
      </c>
      <c r="D189" s="274"/>
      <c r="E189" s="205" t="str">
        <f>IF(D189=0,"",D189*100/C43)</f>
        <v/>
      </c>
      <c r="F189" s="275"/>
      <c r="G189" s="205" t="str">
        <f>IF(F189=0,"",F189*100/D43)</f>
        <v/>
      </c>
      <c r="H189" s="274"/>
      <c r="I189" s="205" t="str">
        <f>IF(H189=0,"",H189*100/E43)</f>
        <v/>
      </c>
      <c r="J189" s="274"/>
      <c r="K189" s="205" t="str">
        <f>IF(J189=0,"",J189*100/F43)</f>
        <v/>
      </c>
      <c r="L189" s="274"/>
      <c r="M189" s="207" t="str">
        <f>IF(L189=0,"",L189*100/G43)</f>
        <v/>
      </c>
      <c r="N189" s="272"/>
      <c r="O189" s="272"/>
      <c r="P189" s="272"/>
      <c r="Q189" s="272"/>
      <c r="R189" s="272"/>
      <c r="S189" s="272"/>
      <c r="U189" s="1"/>
    </row>
    <row r="190" spans="1:28" s="120" customFormat="1" x14ac:dyDescent="0.3">
      <c r="A190" s="163" t="s">
        <v>135</v>
      </c>
      <c r="B190" s="204"/>
      <c r="C190" s="204"/>
      <c r="D190" s="204"/>
      <c r="E190" s="204"/>
      <c r="F190" s="204"/>
      <c r="G190" s="204"/>
      <c r="H190" s="204"/>
      <c r="I190" s="204"/>
      <c r="J190" s="204"/>
      <c r="K190" s="33"/>
      <c r="L190" s="204"/>
      <c r="M190" s="273"/>
      <c r="N190" s="272"/>
      <c r="O190" s="272"/>
      <c r="P190" s="272"/>
      <c r="Q190" s="272"/>
      <c r="R190" s="272"/>
      <c r="S190" s="272"/>
      <c r="U190" s="1"/>
    </row>
    <row r="191" spans="1:28" s="120" customFormat="1" x14ac:dyDescent="0.3">
      <c r="A191" s="163" t="s">
        <v>136</v>
      </c>
      <c r="B191" s="274"/>
      <c r="C191" s="205" t="str">
        <f>IF(B191=0,"",B191*100/B190)</f>
        <v/>
      </c>
      <c r="D191" s="274"/>
      <c r="E191" s="205" t="str">
        <f>IF(D191=0,"",D191*100/D190)</f>
        <v/>
      </c>
      <c r="F191" s="275"/>
      <c r="G191" s="205" t="str">
        <f>IF(F191=0,"",F191*100/F190)</f>
        <v/>
      </c>
      <c r="H191" s="274"/>
      <c r="I191" s="205" t="str">
        <f>IF(H191=0,"",H191*100/H190)</f>
        <v/>
      </c>
      <c r="J191" s="274"/>
      <c r="K191" s="205" t="str">
        <f>IF(J191=0,"",J191*100/J190)</f>
        <v/>
      </c>
      <c r="L191" s="274"/>
      <c r="M191" s="207" t="str">
        <f>IF(L191=0,"",L191*100/L190)</f>
        <v/>
      </c>
      <c r="N191" s="272"/>
      <c r="O191" s="272"/>
      <c r="P191" s="272"/>
      <c r="Q191" s="272"/>
      <c r="R191" s="272"/>
      <c r="S191" s="272"/>
      <c r="U191" s="1"/>
    </row>
    <row r="192" spans="1:28" s="120" customFormat="1" ht="33" x14ac:dyDescent="0.3">
      <c r="A192" s="211" t="s">
        <v>137</v>
      </c>
      <c r="B192" s="274"/>
      <c r="C192" s="205" t="str">
        <f>+IFERROR(B192*100/B191,"")</f>
        <v/>
      </c>
      <c r="D192" s="274"/>
      <c r="E192" s="205" t="str">
        <f>+IFERROR(D192*100/D191,"")</f>
        <v/>
      </c>
      <c r="F192" s="275"/>
      <c r="G192" s="205" t="str">
        <f>+IFERROR(F192*100/F191,"")</f>
        <v/>
      </c>
      <c r="H192" s="274"/>
      <c r="I192" s="205" t="str">
        <f>+IFERROR(H192*100/H191,"")</f>
        <v/>
      </c>
      <c r="J192" s="274"/>
      <c r="K192" s="205" t="str">
        <f>+IFERROR(J192*100/J191,"")</f>
        <v/>
      </c>
      <c r="L192" s="274"/>
      <c r="M192" s="207" t="str">
        <f>+IFERROR(L192*100/L191,"")</f>
        <v/>
      </c>
      <c r="N192" s="272"/>
      <c r="O192" s="272"/>
      <c r="P192" s="272"/>
      <c r="Q192" s="272"/>
      <c r="R192" s="272"/>
      <c r="S192" s="272"/>
      <c r="U192" s="1"/>
    </row>
    <row r="193" spans="1:31" s="120" customFormat="1" ht="33" x14ac:dyDescent="0.3">
      <c r="A193" s="211" t="s">
        <v>138</v>
      </c>
      <c r="B193" s="274"/>
      <c r="C193" s="205" t="str">
        <f>+IFERROR(B193*100/B191,"")</f>
        <v/>
      </c>
      <c r="D193" s="274"/>
      <c r="E193" s="205" t="str">
        <f>+IFERROR(D193*100/D191,"")</f>
        <v/>
      </c>
      <c r="F193" s="275"/>
      <c r="G193" s="205" t="str">
        <f>+IFERROR(F193*100/F191,"")</f>
        <v/>
      </c>
      <c r="H193" s="274"/>
      <c r="I193" s="205" t="str">
        <f>+IFERROR(H193*100/H191,"")</f>
        <v/>
      </c>
      <c r="J193" s="274" t="str">
        <f t="shared" ref="J193" si="29">+IFERROR(I193*100/I191,"")</f>
        <v/>
      </c>
      <c r="K193" s="205" t="str">
        <f>+IFERROR(J193*100/J191,"")</f>
        <v/>
      </c>
      <c r="L193" s="274" t="str">
        <f t="shared" ref="L193" si="30">+IFERROR(K193*100/K191,"")</f>
        <v/>
      </c>
      <c r="M193" s="207" t="str">
        <f>+IFERROR(L193*100/L191,"")</f>
        <v/>
      </c>
      <c r="N193" s="272"/>
      <c r="O193" s="272"/>
      <c r="P193" s="272"/>
      <c r="Q193" s="272"/>
      <c r="R193" s="272"/>
      <c r="S193" s="272"/>
      <c r="U193" s="1"/>
    </row>
    <row r="194" spans="1:31" s="120" customFormat="1" ht="33" x14ac:dyDescent="0.3">
      <c r="A194" s="211" t="s">
        <v>139</v>
      </c>
      <c r="B194" s="276"/>
      <c r="C194" s="205" t="str">
        <f>+IFERROR(B194*100/H43,"")</f>
        <v/>
      </c>
      <c r="D194" s="274"/>
      <c r="E194" s="205" t="str">
        <f>+IFERROR(D194*100/I43,"")</f>
        <v/>
      </c>
      <c r="F194" s="275"/>
      <c r="G194" s="205" t="str">
        <f>+IFERROR(F194*100/J43,"")</f>
        <v/>
      </c>
      <c r="H194" s="274"/>
      <c r="I194" s="205" t="str">
        <f>+IFERROR(H194*100/K43,"")</f>
        <v/>
      </c>
      <c r="J194" s="274"/>
      <c r="K194" s="205" t="str">
        <f>+IFERROR(J194*100/L43,"")</f>
        <v/>
      </c>
      <c r="L194" s="274"/>
      <c r="M194" s="207" t="str">
        <f>+IFERROR(L194*100/M43,"")</f>
        <v/>
      </c>
      <c r="N194" s="272"/>
      <c r="O194" s="272"/>
      <c r="P194" s="272"/>
      <c r="Q194" s="272"/>
      <c r="R194" s="272"/>
      <c r="S194" s="272"/>
      <c r="U194" s="1"/>
    </row>
    <row r="195" spans="1:31" s="120" customFormat="1" ht="33" x14ac:dyDescent="0.3">
      <c r="A195" s="211" t="s">
        <v>140</v>
      </c>
      <c r="B195" s="276"/>
      <c r="C195" s="205" t="str">
        <f>+IFERROR(B195*100/H43,"")</f>
        <v/>
      </c>
      <c r="D195" s="274"/>
      <c r="E195" s="205" t="str">
        <f>+IFERROR(D195*100/I43,"")</f>
        <v/>
      </c>
      <c r="F195" s="275"/>
      <c r="G195" s="205" t="str">
        <f>+IFERROR(F195*100/J43,"")</f>
        <v/>
      </c>
      <c r="H195" s="274"/>
      <c r="I195" s="205" t="str">
        <f>+IFERROR(H195*100/K43,"")</f>
        <v/>
      </c>
      <c r="J195" s="274"/>
      <c r="K195" s="205" t="str">
        <f>+IFERROR(J195*100/L43,"")</f>
        <v/>
      </c>
      <c r="L195" s="274"/>
      <c r="M195" s="207" t="str">
        <f>+IFERROR(L195*100/M43,"")</f>
        <v/>
      </c>
      <c r="N195" s="272"/>
      <c r="O195" s="272"/>
      <c r="P195" s="272"/>
      <c r="Q195" s="272"/>
      <c r="R195" s="272"/>
      <c r="S195" s="272"/>
      <c r="U195" s="1"/>
    </row>
    <row r="196" spans="1:31" s="120" customFormat="1" ht="33" x14ac:dyDescent="0.3">
      <c r="A196" s="211" t="s">
        <v>141</v>
      </c>
      <c r="B196" s="274"/>
      <c r="C196" s="205" t="str">
        <f>IFERROR(B196*100/(B43+H43),"")</f>
        <v/>
      </c>
      <c r="D196" s="274"/>
      <c r="E196" s="205" t="str">
        <f>IFERROR(D196*100/(C43+I43),"")</f>
        <v/>
      </c>
      <c r="F196" s="275"/>
      <c r="G196" s="205" t="str">
        <f>IFERROR(F196*100/(D43+J43),"")</f>
        <v/>
      </c>
      <c r="H196" s="274"/>
      <c r="I196" s="205" t="str">
        <f>IFERROR(H196*100/(K43+E43),"")</f>
        <v/>
      </c>
      <c r="J196" s="274"/>
      <c r="K196" s="205" t="str">
        <f>IFERROR(J196*100/(F43+L43),"")</f>
        <v/>
      </c>
      <c r="L196" s="274"/>
      <c r="M196" s="207" t="str">
        <f>IFERROR(L196*100/(G43+M43),"")</f>
        <v/>
      </c>
      <c r="N196" s="272"/>
      <c r="O196" s="272"/>
      <c r="P196" s="272"/>
      <c r="Q196" s="272"/>
      <c r="R196" s="272"/>
      <c r="S196" s="272"/>
      <c r="U196" s="1"/>
    </row>
    <row r="197" spans="1:31" s="120" customFormat="1" ht="33" x14ac:dyDescent="0.3">
      <c r="A197" s="211" t="s">
        <v>142</v>
      </c>
      <c r="B197" s="274"/>
      <c r="C197" s="205" t="str">
        <f>IFERROR(B197*100/(N43+B49+H49),"")</f>
        <v/>
      </c>
      <c r="D197" s="274"/>
      <c r="E197" s="205" t="str">
        <f>IFERROR(D197*100/(O43+C49+I49),"")</f>
        <v/>
      </c>
      <c r="F197" s="275"/>
      <c r="G197" s="205" t="str">
        <f>IFERROR(F197*100/(P43+D49+J49),"")</f>
        <v/>
      </c>
      <c r="H197" s="274"/>
      <c r="I197" s="205" t="str">
        <f>IFERROR(H197*100/(Q43+E49+K49),"")</f>
        <v/>
      </c>
      <c r="J197" s="274"/>
      <c r="K197" s="205" t="str">
        <f>IFERROR(J197*100/(R43+F49+L49),"")</f>
        <v/>
      </c>
      <c r="L197" s="274"/>
      <c r="M197" s="207" t="str">
        <f>IFERROR(L197*100/(S43+G49+M49),"")</f>
        <v/>
      </c>
      <c r="N197" s="272"/>
      <c r="O197" s="272"/>
      <c r="P197" s="272"/>
      <c r="Q197" s="272"/>
      <c r="R197" s="272"/>
      <c r="S197" s="272"/>
      <c r="U197" s="1"/>
    </row>
    <row r="198" spans="1:31" s="120" customFormat="1" x14ac:dyDescent="0.2">
      <c r="A198" s="211" t="s">
        <v>143</v>
      </c>
      <c r="B198" s="274"/>
      <c r="C198" s="205" t="str">
        <f>+IFERROR(B198*100/N49,"")</f>
        <v/>
      </c>
      <c r="D198" s="274"/>
      <c r="E198" s="205" t="str">
        <f>+IFERROR(D198*100/O49,"")</f>
        <v/>
      </c>
      <c r="F198" s="275"/>
      <c r="G198" s="205" t="str">
        <f>+IFERROR(F198*100/P49,"")</f>
        <v/>
      </c>
      <c r="H198" s="274"/>
      <c r="I198" s="205" t="str">
        <f>+IFERROR(H198*100/Q49,"")</f>
        <v/>
      </c>
      <c r="J198" s="274"/>
      <c r="K198" s="205" t="str">
        <f>+IFERROR(J198*100/R49,"")</f>
        <v/>
      </c>
      <c r="L198" s="274"/>
      <c r="M198" s="207" t="str">
        <f>+IFERROR(L198*100/S49,"")</f>
        <v/>
      </c>
      <c r="N198" s="272"/>
      <c r="O198" s="272"/>
      <c r="P198" s="272"/>
      <c r="Q198" s="272"/>
      <c r="R198" s="272"/>
      <c r="S198" s="272"/>
    </row>
    <row r="199" spans="1:31" s="120" customFormat="1" ht="33" x14ac:dyDescent="0.2">
      <c r="A199" s="211" t="s">
        <v>144</v>
      </c>
      <c r="B199" s="274"/>
      <c r="C199" s="205" t="str">
        <f>+IFERROR(B199*100/($B$43+$H$43),"")</f>
        <v/>
      </c>
      <c r="D199" s="274"/>
      <c r="E199" s="205" t="str">
        <f>+IFERROR(D199*100/($C$43+$I$43),"")</f>
        <v/>
      </c>
      <c r="F199" s="275"/>
      <c r="G199" s="205" t="str">
        <f>+IFERROR(F199*100/($D$43+$J$43),"")</f>
        <v/>
      </c>
      <c r="H199" s="274"/>
      <c r="I199" s="205" t="str">
        <f>+IFERROR(H199*100/($E$43+$K$43),"")</f>
        <v/>
      </c>
      <c r="J199" s="274"/>
      <c r="K199" s="205" t="str">
        <f>+IFERROR(J199*100/($F$43+$L$43),"")</f>
        <v/>
      </c>
      <c r="L199" s="274"/>
      <c r="M199" s="207" t="str">
        <f>+IFERROR(L199*100/($G$43+$M$43),"")</f>
        <v/>
      </c>
      <c r="N199" s="272"/>
      <c r="O199" s="272"/>
      <c r="P199" s="272"/>
      <c r="Q199" s="272"/>
      <c r="R199" s="272"/>
      <c r="S199" s="272"/>
    </row>
    <row r="200" spans="1:31" s="120" customFormat="1" ht="33" x14ac:dyDescent="0.2">
      <c r="A200" s="211" t="s">
        <v>145</v>
      </c>
      <c r="B200" s="274"/>
      <c r="C200" s="205" t="str">
        <f>+IFERROR(B200*100/($B$43+$H$43),"")</f>
        <v/>
      </c>
      <c r="D200" s="274"/>
      <c r="E200" s="205" t="str">
        <f>+IFERROR(D200*100/($C$43+$I$43),"")</f>
        <v/>
      </c>
      <c r="F200" s="275"/>
      <c r="G200" s="205" t="str">
        <f>+IFERROR(F200*100/($D$43+$J$43),"")</f>
        <v/>
      </c>
      <c r="H200" s="274"/>
      <c r="I200" s="205" t="str">
        <f>+IFERROR(H200*100/($E$43+$K$43),"")</f>
        <v/>
      </c>
      <c r="J200" s="274"/>
      <c r="K200" s="205" t="str">
        <f>+IFERROR(J200*100/($F$43+$L$43),"")</f>
        <v/>
      </c>
      <c r="L200" s="274"/>
      <c r="M200" s="207" t="str">
        <f>+IFERROR(L200*100/($G$43+$M$43),"")</f>
        <v/>
      </c>
      <c r="N200" s="272"/>
      <c r="O200" s="272"/>
      <c r="P200" s="272"/>
      <c r="Q200" s="272"/>
      <c r="R200" s="272"/>
      <c r="S200" s="272"/>
    </row>
    <row r="201" spans="1:31" s="120" customFormat="1" x14ac:dyDescent="0.2">
      <c r="A201" s="211" t="s">
        <v>146</v>
      </c>
      <c r="B201" s="274"/>
      <c r="C201" s="205" t="str">
        <f>+IFERROR(B201*100/$N$73,"")</f>
        <v/>
      </c>
      <c r="D201" s="274"/>
      <c r="E201" s="205" t="str">
        <f>+IFERROR(D201*100/$O$73,"")</f>
        <v/>
      </c>
      <c r="F201" s="275"/>
      <c r="G201" s="205" t="str">
        <f>+IFERROR(F201*100/$P$73,"")</f>
        <v/>
      </c>
      <c r="H201" s="274"/>
      <c r="I201" s="205" t="str">
        <f>+IFERROR(H201*100/$Q$73,"")</f>
        <v/>
      </c>
      <c r="J201" s="274"/>
      <c r="K201" s="205" t="str">
        <f>+IFERROR(J201*100/$R$73,"")</f>
        <v/>
      </c>
      <c r="L201" s="274"/>
      <c r="M201" s="207" t="str">
        <f>+IFERROR(L201*100/$S$73,"")</f>
        <v/>
      </c>
      <c r="N201" s="272"/>
      <c r="O201" s="272"/>
      <c r="P201" s="272"/>
      <c r="Q201" s="272"/>
      <c r="R201" s="272"/>
      <c r="S201" s="272"/>
    </row>
    <row r="202" spans="1:31" s="120" customFormat="1" ht="33" x14ac:dyDescent="0.2">
      <c r="A202" s="211" t="s">
        <v>147</v>
      </c>
      <c r="B202" s="274"/>
      <c r="C202" s="205" t="str">
        <f>+IFERROR(B202*100/$N$73,"")</f>
        <v/>
      </c>
      <c r="D202" s="274"/>
      <c r="E202" s="205" t="str">
        <f>+IFERROR(D202*100/$O$73,"")</f>
        <v/>
      </c>
      <c r="F202" s="275"/>
      <c r="G202" s="205" t="str">
        <f>+IFERROR(F202*100/$P$73,"")</f>
        <v/>
      </c>
      <c r="H202" s="274"/>
      <c r="I202" s="205" t="str">
        <f>+IFERROR(H202*100/$Q$73,"")</f>
        <v/>
      </c>
      <c r="J202" s="274"/>
      <c r="K202" s="205" t="str">
        <f>+IFERROR(J202*100/$R$73,"")</f>
        <v/>
      </c>
      <c r="L202" s="274"/>
      <c r="M202" s="207" t="str">
        <f>+IFERROR(L202*100/$S$73,"")</f>
        <v/>
      </c>
      <c r="N202" s="272"/>
      <c r="O202" s="272"/>
      <c r="P202" s="272"/>
      <c r="Q202" s="272"/>
      <c r="R202" s="272"/>
      <c r="S202" s="272"/>
    </row>
    <row r="203" spans="1:31" s="120" customFormat="1" ht="33" x14ac:dyDescent="0.2">
      <c r="A203" s="211" t="s">
        <v>148</v>
      </c>
      <c r="B203" s="274"/>
      <c r="C203" s="205" t="str">
        <f>+IFERROR(B203*100/$N$73,"")</f>
        <v/>
      </c>
      <c r="D203" s="274"/>
      <c r="E203" s="205" t="str">
        <f>+IFERROR(D203*100/$O$73,"")</f>
        <v/>
      </c>
      <c r="F203" s="275"/>
      <c r="G203" s="205" t="str">
        <f>+IFERROR(F203*100/$P$73,"")</f>
        <v/>
      </c>
      <c r="H203" s="274"/>
      <c r="I203" s="205" t="str">
        <f>+IFERROR(H203*100/$Q$73,"")</f>
        <v/>
      </c>
      <c r="J203" s="274"/>
      <c r="K203" s="205" t="str">
        <f>+IFERROR(J203*100/$R$73,"")</f>
        <v/>
      </c>
      <c r="L203" s="274"/>
      <c r="M203" s="207" t="str">
        <f>+IFERROR(L203*100/$S$73,"")</f>
        <v/>
      </c>
      <c r="N203" s="272"/>
      <c r="O203" s="272"/>
      <c r="P203" s="272"/>
      <c r="Q203" s="272"/>
      <c r="R203" s="272"/>
      <c r="S203" s="272"/>
    </row>
    <row r="204" spans="1:31" s="120" customFormat="1" ht="33" x14ac:dyDescent="0.2">
      <c r="A204" s="277" t="s">
        <v>149</v>
      </c>
      <c r="B204" s="274"/>
      <c r="C204" s="205" t="str">
        <f>IF(B204=0,"",B204*100/(B43+H43))</f>
        <v/>
      </c>
      <c r="D204" s="274"/>
      <c r="E204" s="205" t="str">
        <f>IF(D204=0,"",D204*100/(C43+I43))</f>
        <v/>
      </c>
      <c r="F204" s="275"/>
      <c r="G204" s="205" t="str">
        <f>IF(F204=0,"",F204*100/(D43+J43))</f>
        <v/>
      </c>
      <c r="H204" s="274"/>
      <c r="I204" s="205" t="str">
        <f>IF(H204=0,"",H204*100/(E43+K43))</f>
        <v/>
      </c>
      <c r="J204" s="274"/>
      <c r="K204" s="205" t="str">
        <f>IF(J204=0,"",J204*100/(F43+L43))</f>
        <v/>
      </c>
      <c r="L204" s="274"/>
      <c r="M204" s="207" t="str">
        <f>IF(L204=0,"",L204*100/(G43+M43))</f>
        <v/>
      </c>
      <c r="N204" s="249"/>
      <c r="O204" s="249"/>
      <c r="P204" s="249"/>
      <c r="Q204" s="249"/>
      <c r="R204" s="249"/>
      <c r="S204" s="249"/>
    </row>
    <row r="205" spans="1:31" s="120" customFormat="1" ht="49.5" x14ac:dyDescent="0.2">
      <c r="A205" s="250" t="s">
        <v>150</v>
      </c>
      <c r="B205" s="278"/>
      <c r="C205" s="214" t="str">
        <f>IF(B205=0,"",B205*100/(B43+H43))</f>
        <v/>
      </c>
      <c r="D205" s="278"/>
      <c r="E205" s="214" t="str">
        <f>IF(D205=0,"",D205*100/(C43+I43))</f>
        <v/>
      </c>
      <c r="F205" s="279"/>
      <c r="G205" s="214" t="str">
        <f>IF(F205=0,"",F205*100/(D43+J43))</f>
        <v/>
      </c>
      <c r="H205" s="278"/>
      <c r="I205" s="214" t="str">
        <f>IF(H205=0,"",H205*100/(E43+K43))</f>
        <v/>
      </c>
      <c r="J205" s="278"/>
      <c r="K205" s="214" t="str">
        <f>IF(J205=0,"",J205*100/(F43+L43))</f>
        <v/>
      </c>
      <c r="L205" s="278"/>
      <c r="M205" s="215" t="str">
        <f>IF(L205=0,"",L205*100/(G43+M43))</f>
        <v/>
      </c>
      <c r="N205" s="249"/>
      <c r="O205" s="249"/>
      <c r="P205" s="249"/>
      <c r="Q205" s="249"/>
      <c r="R205" s="249"/>
      <c r="S205" s="249"/>
    </row>
    <row r="206" spans="1:31" s="120" customFormat="1" x14ac:dyDescent="0.2">
      <c r="A206" s="280"/>
      <c r="B206" s="280"/>
      <c r="C206" s="281"/>
      <c r="D206" s="281"/>
      <c r="E206" s="281"/>
      <c r="F206" s="281"/>
      <c r="G206" s="281"/>
      <c r="H206" s="281"/>
      <c r="I206" s="281"/>
      <c r="J206" s="281"/>
      <c r="K206" s="281"/>
      <c r="L206" s="281"/>
      <c r="M206" s="281"/>
      <c r="N206" s="281"/>
      <c r="O206" s="281"/>
      <c r="P206" s="281"/>
      <c r="Q206" s="281"/>
      <c r="R206" s="281"/>
      <c r="S206" s="282"/>
      <c r="T206" s="282"/>
      <c r="U206" s="282"/>
      <c r="V206" s="282"/>
      <c r="W206" s="282"/>
      <c r="X206" s="282"/>
      <c r="Y206" s="282"/>
      <c r="Z206" s="282"/>
      <c r="AA206" s="282"/>
      <c r="AB206" s="282"/>
      <c r="AC206" s="282"/>
      <c r="AD206" s="282"/>
      <c r="AE206" s="282"/>
    </row>
    <row r="207" spans="1:31" s="120" customFormat="1" x14ac:dyDescent="0.2">
      <c r="A207" s="261" t="s">
        <v>127</v>
      </c>
      <c r="B207" s="261"/>
      <c r="C207" s="261"/>
      <c r="D207" s="261"/>
      <c r="E207" s="261"/>
      <c r="F207" s="261"/>
      <c r="G207" s="261"/>
      <c r="H207" s="261"/>
      <c r="I207" s="261"/>
      <c r="J207" s="261"/>
      <c r="K207" s="261"/>
      <c r="L207" s="261"/>
      <c r="M207" s="261"/>
      <c r="N207" s="261"/>
      <c r="O207" s="261"/>
      <c r="P207" s="261"/>
      <c r="Q207" s="261"/>
      <c r="R207" s="261"/>
      <c r="S207" s="261"/>
    </row>
    <row r="208" spans="1:31" s="120" customFormat="1" x14ac:dyDescent="0.2">
      <c r="A208" s="265" t="s">
        <v>151</v>
      </c>
      <c r="B208" s="263">
        <v>2013</v>
      </c>
      <c r="C208" s="283"/>
      <c r="D208" s="264"/>
      <c r="E208" s="263">
        <v>2014</v>
      </c>
      <c r="F208" s="283"/>
      <c r="G208" s="264"/>
      <c r="H208" s="284">
        <v>2015</v>
      </c>
      <c r="I208" s="285"/>
      <c r="J208" s="285"/>
      <c r="K208" s="284">
        <v>2016</v>
      </c>
      <c r="L208" s="285"/>
      <c r="M208" s="285"/>
      <c r="N208" s="263">
        <v>2017</v>
      </c>
      <c r="O208" s="283"/>
      <c r="P208" s="264"/>
      <c r="Q208" s="263">
        <v>2018</v>
      </c>
      <c r="R208" s="283"/>
      <c r="S208" s="264"/>
    </row>
    <row r="209" spans="1:19" s="120" customFormat="1" x14ac:dyDescent="0.2">
      <c r="A209" s="286"/>
      <c r="B209" s="266" t="s">
        <v>152</v>
      </c>
      <c r="C209" s="284" t="s">
        <v>153</v>
      </c>
      <c r="D209" s="287"/>
      <c r="E209" s="266" t="s">
        <v>152</v>
      </c>
      <c r="F209" s="284" t="s">
        <v>153</v>
      </c>
      <c r="G209" s="287"/>
      <c r="H209" s="266" t="s">
        <v>152</v>
      </c>
      <c r="I209" s="284" t="s">
        <v>153</v>
      </c>
      <c r="J209" s="287"/>
      <c r="K209" s="266" t="s">
        <v>152</v>
      </c>
      <c r="L209" s="284" t="s">
        <v>153</v>
      </c>
      <c r="M209" s="287"/>
      <c r="N209" s="266" t="s">
        <v>152</v>
      </c>
      <c r="O209" s="284" t="s">
        <v>153</v>
      </c>
      <c r="P209" s="287"/>
      <c r="Q209" s="266" t="s">
        <v>152</v>
      </c>
      <c r="R209" s="284" t="s">
        <v>153</v>
      </c>
      <c r="S209" s="287"/>
    </row>
    <row r="210" spans="1:19" s="120" customFormat="1" x14ac:dyDescent="0.2">
      <c r="A210" s="288"/>
      <c r="B210" s="266" t="s">
        <v>84</v>
      </c>
      <c r="C210" s="266" t="s">
        <v>84</v>
      </c>
      <c r="D210" s="266" t="s">
        <v>85</v>
      </c>
      <c r="E210" s="266" t="s">
        <v>84</v>
      </c>
      <c r="F210" s="266" t="s">
        <v>84</v>
      </c>
      <c r="G210" s="266" t="s">
        <v>85</v>
      </c>
      <c r="H210" s="266" t="s">
        <v>84</v>
      </c>
      <c r="I210" s="266" t="s">
        <v>84</v>
      </c>
      <c r="J210" s="266" t="s">
        <v>85</v>
      </c>
      <c r="K210" s="266" t="s">
        <v>84</v>
      </c>
      <c r="L210" s="266" t="s">
        <v>84</v>
      </c>
      <c r="M210" s="266" t="s">
        <v>85</v>
      </c>
      <c r="N210" s="266" t="s">
        <v>84</v>
      </c>
      <c r="O210" s="266" t="s">
        <v>84</v>
      </c>
      <c r="P210" s="266" t="s">
        <v>85</v>
      </c>
      <c r="Q210" s="266" t="s">
        <v>84</v>
      </c>
      <c r="R210" s="266" t="s">
        <v>84</v>
      </c>
      <c r="S210" s="266" t="s">
        <v>85</v>
      </c>
    </row>
    <row r="211" spans="1:19" s="291" customFormat="1" ht="33" x14ac:dyDescent="0.2">
      <c r="A211" s="197" t="s">
        <v>154</v>
      </c>
      <c r="B211" s="289"/>
      <c r="C211" s="290"/>
      <c r="D211" s="269" t="str">
        <f t="shared" ref="D211:D229" si="31">IF(C211=0,"",C211*100/B211)</f>
        <v/>
      </c>
      <c r="E211" s="289"/>
      <c r="F211" s="290"/>
      <c r="G211" s="269" t="str">
        <f t="shared" ref="G211:G229" si="32">IF(F211=0,"",F211*100/E211)</f>
        <v/>
      </c>
      <c r="H211" s="289"/>
      <c r="I211" s="290"/>
      <c r="J211" s="269" t="str">
        <f t="shared" ref="J211:J229" si="33">IF(I211=0,"",I211*100/H211)</f>
        <v/>
      </c>
      <c r="K211" s="289"/>
      <c r="L211" s="290"/>
      <c r="M211" s="269" t="str">
        <f t="shared" ref="M211:M229" si="34">IF(L211=0,"",L211*100/K211)</f>
        <v/>
      </c>
      <c r="N211" s="289"/>
      <c r="O211" s="290"/>
      <c r="P211" s="269" t="str">
        <f t="shared" ref="P211:P229" si="35">IF(O211=0,"",O211*100/N211)</f>
        <v/>
      </c>
      <c r="Q211" s="289"/>
      <c r="R211" s="290"/>
      <c r="S211" s="271" t="str">
        <f t="shared" ref="S211:S229" si="36">IF(R211=0,"",R211*100/Q211)</f>
        <v/>
      </c>
    </row>
    <row r="212" spans="1:19" s="291" customFormat="1" ht="33" x14ac:dyDescent="0.2">
      <c r="A212" s="197" t="s">
        <v>155</v>
      </c>
      <c r="B212" s="292"/>
      <c r="C212" s="293"/>
      <c r="D212" s="205" t="str">
        <f t="shared" si="31"/>
        <v/>
      </c>
      <c r="E212" s="292"/>
      <c r="F212" s="293"/>
      <c r="G212" s="205" t="str">
        <f t="shared" si="32"/>
        <v/>
      </c>
      <c r="H212" s="292"/>
      <c r="I212" s="293"/>
      <c r="J212" s="205" t="str">
        <f t="shared" si="33"/>
        <v/>
      </c>
      <c r="K212" s="292"/>
      <c r="L212" s="293"/>
      <c r="M212" s="205" t="str">
        <f t="shared" si="34"/>
        <v/>
      </c>
      <c r="N212" s="292"/>
      <c r="O212" s="293"/>
      <c r="P212" s="205" t="str">
        <f t="shared" si="35"/>
        <v/>
      </c>
      <c r="Q212" s="292"/>
      <c r="R212" s="293"/>
      <c r="S212" s="207" t="str">
        <f t="shared" si="36"/>
        <v/>
      </c>
    </row>
    <row r="213" spans="1:19" s="120" customFormat="1" ht="33" x14ac:dyDescent="0.2">
      <c r="A213" s="222" t="s">
        <v>156</v>
      </c>
      <c r="B213" s="292"/>
      <c r="C213" s="274"/>
      <c r="D213" s="205" t="str">
        <f t="shared" si="31"/>
        <v/>
      </c>
      <c r="E213" s="292"/>
      <c r="F213" s="274"/>
      <c r="G213" s="205" t="str">
        <f t="shared" si="32"/>
        <v/>
      </c>
      <c r="H213" s="292"/>
      <c r="I213" s="274"/>
      <c r="J213" s="205" t="str">
        <f t="shared" si="33"/>
        <v/>
      </c>
      <c r="K213" s="292"/>
      <c r="L213" s="274"/>
      <c r="M213" s="205" t="str">
        <f t="shared" si="34"/>
        <v/>
      </c>
      <c r="N213" s="292"/>
      <c r="O213" s="274"/>
      <c r="P213" s="205" t="str">
        <f t="shared" si="35"/>
        <v/>
      </c>
      <c r="Q213" s="292"/>
      <c r="R213" s="274"/>
      <c r="S213" s="207" t="str">
        <f t="shared" si="36"/>
        <v/>
      </c>
    </row>
    <row r="214" spans="1:19" s="120" customFormat="1" ht="33" x14ac:dyDescent="0.2">
      <c r="A214" s="222" t="s">
        <v>157</v>
      </c>
      <c r="B214" s="292"/>
      <c r="C214" s="274"/>
      <c r="D214" s="205" t="str">
        <f t="shared" si="31"/>
        <v/>
      </c>
      <c r="E214" s="292"/>
      <c r="F214" s="274"/>
      <c r="G214" s="205" t="str">
        <f t="shared" si="32"/>
        <v/>
      </c>
      <c r="H214" s="292"/>
      <c r="I214" s="274"/>
      <c r="J214" s="205" t="str">
        <f t="shared" si="33"/>
        <v/>
      </c>
      <c r="K214" s="292"/>
      <c r="L214" s="274"/>
      <c r="M214" s="205" t="str">
        <f t="shared" si="34"/>
        <v/>
      </c>
      <c r="N214" s="292"/>
      <c r="O214" s="274"/>
      <c r="P214" s="205" t="str">
        <f t="shared" si="35"/>
        <v/>
      </c>
      <c r="Q214" s="292"/>
      <c r="R214" s="274"/>
      <c r="S214" s="207" t="str">
        <f t="shared" si="36"/>
        <v/>
      </c>
    </row>
    <row r="215" spans="1:19" s="120" customFormat="1" ht="33" x14ac:dyDescent="0.2">
      <c r="A215" s="222" t="s">
        <v>158</v>
      </c>
      <c r="B215" s="294" t="str">
        <f>IF(C213=0,"",(C213+C214))</f>
        <v/>
      </c>
      <c r="C215" s="274"/>
      <c r="D215" s="205" t="str">
        <f t="shared" si="31"/>
        <v/>
      </c>
      <c r="E215" s="294" t="str">
        <f>IF(F213=0,"",(F213+F214))</f>
        <v/>
      </c>
      <c r="F215" s="274"/>
      <c r="G215" s="205" t="str">
        <f t="shared" si="32"/>
        <v/>
      </c>
      <c r="H215" s="294" t="str">
        <f>IF(I213=0,"",(I213+I214))</f>
        <v/>
      </c>
      <c r="I215" s="204"/>
      <c r="J215" s="205" t="str">
        <f t="shared" si="33"/>
        <v/>
      </c>
      <c r="K215" s="294" t="str">
        <f>IF(L213=0,"",(L213+L214))</f>
        <v/>
      </c>
      <c r="L215" s="274"/>
      <c r="M215" s="205" t="str">
        <f t="shared" si="34"/>
        <v/>
      </c>
      <c r="N215" s="294" t="str">
        <f>IF(O213=0,"",(O213+O214))</f>
        <v/>
      </c>
      <c r="O215" s="274"/>
      <c r="P215" s="205" t="str">
        <f t="shared" si="35"/>
        <v/>
      </c>
      <c r="Q215" s="294" t="str">
        <f>IF(R213=0,"",(R213+R214))</f>
        <v/>
      </c>
      <c r="R215" s="274"/>
      <c r="S215" s="207" t="str">
        <f t="shared" si="36"/>
        <v/>
      </c>
    </row>
    <row r="216" spans="1:19" s="120" customFormat="1" ht="33" x14ac:dyDescent="0.2">
      <c r="A216" s="222" t="s">
        <v>159</v>
      </c>
      <c r="B216" s="294" t="str">
        <f>IF(C213=0,"",C213)</f>
        <v/>
      </c>
      <c r="C216" s="274"/>
      <c r="D216" s="205" t="str">
        <f t="shared" si="31"/>
        <v/>
      </c>
      <c r="E216" s="294" t="str">
        <f>IF(F213=0,"",F213)</f>
        <v/>
      </c>
      <c r="F216" s="274"/>
      <c r="G216" s="205" t="str">
        <f t="shared" si="32"/>
        <v/>
      </c>
      <c r="H216" s="294" t="str">
        <f>IF(I213=0,"",I213)</f>
        <v/>
      </c>
      <c r="I216" s="204"/>
      <c r="J216" s="205" t="str">
        <f t="shared" si="33"/>
        <v/>
      </c>
      <c r="K216" s="294" t="str">
        <f>IF(L213=0,"",L213)</f>
        <v/>
      </c>
      <c r="L216" s="274"/>
      <c r="M216" s="205" t="str">
        <f t="shared" si="34"/>
        <v/>
      </c>
      <c r="N216" s="294" t="str">
        <f>IF(O213=0,"",O213)</f>
        <v/>
      </c>
      <c r="O216" s="274"/>
      <c r="P216" s="205" t="str">
        <f t="shared" si="35"/>
        <v/>
      </c>
      <c r="Q216" s="294" t="str">
        <f>IF(R213=0,"",R213)</f>
        <v/>
      </c>
      <c r="R216" s="274"/>
      <c r="S216" s="207" t="str">
        <f t="shared" si="36"/>
        <v/>
      </c>
    </row>
    <row r="217" spans="1:19" s="120" customFormat="1" ht="33" x14ac:dyDescent="0.2">
      <c r="A217" s="222" t="s">
        <v>160</v>
      </c>
      <c r="B217" s="294" t="str">
        <f>IF(C214=0,"",C214)</f>
        <v/>
      </c>
      <c r="C217" s="274"/>
      <c r="D217" s="205" t="str">
        <f t="shared" si="31"/>
        <v/>
      </c>
      <c r="E217" s="294" t="str">
        <f>IF(F214=0,"",F214)</f>
        <v/>
      </c>
      <c r="F217" s="274"/>
      <c r="G217" s="205" t="str">
        <f t="shared" si="32"/>
        <v/>
      </c>
      <c r="H217" s="294" t="str">
        <f>IF(I214=0,"",I214)</f>
        <v/>
      </c>
      <c r="I217" s="204"/>
      <c r="J217" s="205" t="str">
        <f t="shared" si="33"/>
        <v/>
      </c>
      <c r="K217" s="294" t="str">
        <f>IF(L214=0,"",L214)</f>
        <v/>
      </c>
      <c r="L217" s="274"/>
      <c r="M217" s="205" t="str">
        <f t="shared" si="34"/>
        <v/>
      </c>
      <c r="N217" s="294" t="str">
        <f>IF(O214=0,"",O214)</f>
        <v/>
      </c>
      <c r="O217" s="274"/>
      <c r="P217" s="205" t="str">
        <f t="shared" si="35"/>
        <v/>
      </c>
      <c r="Q217" s="294" t="str">
        <f>IF(R214=0,"",R214)</f>
        <v/>
      </c>
      <c r="R217" s="274"/>
      <c r="S217" s="207" t="str">
        <f t="shared" si="36"/>
        <v/>
      </c>
    </row>
    <row r="218" spans="1:19" s="120" customFormat="1" ht="33" x14ac:dyDescent="0.2">
      <c r="A218" s="222" t="s">
        <v>161</v>
      </c>
      <c r="B218" s="294" t="str">
        <f>IF(C216=0,"",(C216+C217))</f>
        <v/>
      </c>
      <c r="C218" s="274"/>
      <c r="D218" s="205" t="str">
        <f t="shared" si="31"/>
        <v/>
      </c>
      <c r="E218" s="294" t="str">
        <f>IF(F216=0,"",(F216+F217))</f>
        <v/>
      </c>
      <c r="F218" s="274"/>
      <c r="G218" s="205" t="str">
        <f t="shared" si="32"/>
        <v/>
      </c>
      <c r="H218" s="294" t="str">
        <f>IF(I216=0,"",(I216+I217))</f>
        <v/>
      </c>
      <c r="I218" s="204"/>
      <c r="J218" s="205" t="str">
        <f t="shared" si="33"/>
        <v/>
      </c>
      <c r="K218" s="294" t="str">
        <f>IF(L216=0,"",(L216+L217))</f>
        <v/>
      </c>
      <c r="L218" s="274"/>
      <c r="M218" s="205" t="str">
        <f t="shared" si="34"/>
        <v/>
      </c>
      <c r="N218" s="294" t="str">
        <f>IF(O216=0,"",(O216+O217))</f>
        <v/>
      </c>
      <c r="O218" s="274"/>
      <c r="P218" s="205" t="str">
        <f t="shared" si="35"/>
        <v/>
      </c>
      <c r="Q218" s="294" t="str">
        <f>IF(R216=0,"",(R216+R217))</f>
        <v/>
      </c>
      <c r="R218" s="274"/>
      <c r="S218" s="207" t="str">
        <f t="shared" si="36"/>
        <v/>
      </c>
    </row>
    <row r="219" spans="1:19" s="120" customFormat="1" ht="33" x14ac:dyDescent="0.2">
      <c r="A219" s="179" t="s">
        <v>162</v>
      </c>
      <c r="B219" s="292"/>
      <c r="C219" s="293"/>
      <c r="D219" s="205" t="str">
        <f t="shared" si="31"/>
        <v/>
      </c>
      <c r="E219" s="292"/>
      <c r="F219" s="293"/>
      <c r="G219" s="205" t="str">
        <f t="shared" si="32"/>
        <v/>
      </c>
      <c r="H219" s="292"/>
      <c r="I219" s="293"/>
      <c r="J219" s="205" t="str">
        <f t="shared" si="33"/>
        <v/>
      </c>
      <c r="K219" s="292"/>
      <c r="L219" s="293"/>
      <c r="M219" s="205" t="str">
        <f t="shared" si="34"/>
        <v/>
      </c>
      <c r="N219" s="276"/>
      <c r="O219" s="293"/>
      <c r="P219" s="205" t="str">
        <f t="shared" si="35"/>
        <v/>
      </c>
      <c r="Q219" s="276"/>
      <c r="R219" s="293"/>
      <c r="S219" s="207" t="str">
        <f t="shared" si="36"/>
        <v/>
      </c>
    </row>
    <row r="220" spans="1:19" s="120" customFormat="1" ht="33" x14ac:dyDescent="0.2">
      <c r="A220" s="179" t="s">
        <v>163</v>
      </c>
      <c r="B220" s="292"/>
      <c r="C220" s="293"/>
      <c r="D220" s="205" t="str">
        <f t="shared" si="31"/>
        <v/>
      </c>
      <c r="E220" s="292"/>
      <c r="F220" s="293"/>
      <c r="G220" s="205" t="str">
        <f t="shared" si="32"/>
        <v/>
      </c>
      <c r="H220" s="292"/>
      <c r="I220" s="293"/>
      <c r="J220" s="205" t="str">
        <f t="shared" si="33"/>
        <v/>
      </c>
      <c r="K220" s="292"/>
      <c r="L220" s="293"/>
      <c r="M220" s="205" t="str">
        <f t="shared" si="34"/>
        <v/>
      </c>
      <c r="N220" s="276"/>
      <c r="O220" s="293"/>
      <c r="P220" s="205" t="str">
        <f t="shared" si="35"/>
        <v/>
      </c>
      <c r="Q220" s="276"/>
      <c r="R220" s="293"/>
      <c r="S220" s="207" t="str">
        <f t="shared" si="36"/>
        <v/>
      </c>
    </row>
    <row r="221" spans="1:19" s="120" customFormat="1" ht="33" x14ac:dyDescent="0.2">
      <c r="A221" s="222" t="s">
        <v>164</v>
      </c>
      <c r="B221" s="292"/>
      <c r="C221" s="293"/>
      <c r="D221" s="205" t="str">
        <f t="shared" si="31"/>
        <v/>
      </c>
      <c r="E221" s="292"/>
      <c r="F221" s="293"/>
      <c r="G221" s="205" t="str">
        <f t="shared" si="32"/>
        <v/>
      </c>
      <c r="H221" s="292"/>
      <c r="I221" s="293"/>
      <c r="J221" s="205" t="str">
        <f t="shared" si="33"/>
        <v/>
      </c>
      <c r="K221" s="292"/>
      <c r="L221" s="293"/>
      <c r="M221" s="205" t="str">
        <f t="shared" si="34"/>
        <v/>
      </c>
      <c r="N221" s="276"/>
      <c r="O221" s="274"/>
      <c r="P221" s="205" t="str">
        <f t="shared" si="35"/>
        <v/>
      </c>
      <c r="Q221" s="276"/>
      <c r="R221" s="293"/>
      <c r="S221" s="207" t="str">
        <f t="shared" si="36"/>
        <v/>
      </c>
    </row>
    <row r="222" spans="1:19" s="120" customFormat="1" ht="33" x14ac:dyDescent="0.2">
      <c r="A222" s="222" t="s">
        <v>165</v>
      </c>
      <c r="B222" s="292"/>
      <c r="C222" s="293"/>
      <c r="D222" s="205" t="str">
        <f t="shared" si="31"/>
        <v/>
      </c>
      <c r="E222" s="292"/>
      <c r="F222" s="293"/>
      <c r="G222" s="205" t="str">
        <f t="shared" si="32"/>
        <v/>
      </c>
      <c r="H222" s="292"/>
      <c r="I222" s="293"/>
      <c r="J222" s="205" t="str">
        <f t="shared" si="33"/>
        <v/>
      </c>
      <c r="K222" s="292"/>
      <c r="L222" s="293"/>
      <c r="M222" s="205" t="str">
        <f t="shared" si="34"/>
        <v/>
      </c>
      <c r="N222" s="276"/>
      <c r="O222" s="274"/>
      <c r="P222" s="205" t="str">
        <f t="shared" si="35"/>
        <v/>
      </c>
      <c r="Q222" s="276"/>
      <c r="R222" s="293"/>
      <c r="S222" s="207" t="str">
        <f t="shared" si="36"/>
        <v/>
      </c>
    </row>
    <row r="223" spans="1:19" s="120" customFormat="1" ht="33" x14ac:dyDescent="0.2">
      <c r="A223" s="163" t="s">
        <v>166</v>
      </c>
      <c r="B223" s="294" t="str">
        <f>IF(C221=0,"",(C221+C222))</f>
        <v/>
      </c>
      <c r="C223" s="274"/>
      <c r="D223" s="205" t="str">
        <f t="shared" si="31"/>
        <v/>
      </c>
      <c r="E223" s="294" t="str">
        <f>IF(F221=0,"",(F221+F222))</f>
        <v/>
      </c>
      <c r="F223" s="274"/>
      <c r="G223" s="205" t="str">
        <f t="shared" si="32"/>
        <v/>
      </c>
      <c r="H223" s="294" t="str">
        <f>IF(I221=0,"",(I221+I222))</f>
        <v/>
      </c>
      <c r="I223" s="204"/>
      <c r="J223" s="205" t="str">
        <f t="shared" si="33"/>
        <v/>
      </c>
      <c r="K223" s="294" t="str">
        <f>IF(L221=0,"",(L221+L222))</f>
        <v/>
      </c>
      <c r="L223" s="274"/>
      <c r="M223" s="205" t="str">
        <f t="shared" si="34"/>
        <v/>
      </c>
      <c r="N223" s="294" t="str">
        <f>IF(O221=0,"",(O221+O222))</f>
        <v/>
      </c>
      <c r="O223" s="274"/>
      <c r="P223" s="205" t="str">
        <f t="shared" si="35"/>
        <v/>
      </c>
      <c r="Q223" s="294" t="str">
        <f>IF(R221=0,"",(R221+R222))</f>
        <v/>
      </c>
      <c r="R223" s="274"/>
      <c r="S223" s="207" t="str">
        <f t="shared" si="36"/>
        <v/>
      </c>
    </row>
    <row r="224" spans="1:19" s="120" customFormat="1" ht="33" x14ac:dyDescent="0.2">
      <c r="A224" s="163" t="s">
        <v>167</v>
      </c>
      <c r="B224" s="294" t="str">
        <f>IF(C221=0,"",C221)</f>
        <v/>
      </c>
      <c r="C224" s="274"/>
      <c r="D224" s="205" t="str">
        <f t="shared" si="31"/>
        <v/>
      </c>
      <c r="E224" s="294" t="str">
        <f>IF(F221=0,"",F221)</f>
        <v/>
      </c>
      <c r="F224" s="274"/>
      <c r="G224" s="205" t="str">
        <f t="shared" si="32"/>
        <v/>
      </c>
      <c r="H224" s="294" t="str">
        <f>IF(I221=0,"",I221)</f>
        <v/>
      </c>
      <c r="I224" s="204"/>
      <c r="J224" s="205" t="str">
        <f t="shared" si="33"/>
        <v/>
      </c>
      <c r="K224" s="294" t="str">
        <f>IF(L221=0,"",L221)</f>
        <v/>
      </c>
      <c r="L224" s="274"/>
      <c r="M224" s="205" t="str">
        <f t="shared" si="34"/>
        <v/>
      </c>
      <c r="N224" s="294" t="str">
        <f>IF(O221=0,"",O221)</f>
        <v/>
      </c>
      <c r="O224" s="274"/>
      <c r="P224" s="205" t="str">
        <f t="shared" si="35"/>
        <v/>
      </c>
      <c r="Q224" s="294" t="str">
        <f>IF(R221=0,"",R221)</f>
        <v/>
      </c>
      <c r="R224" s="274"/>
      <c r="S224" s="207" t="str">
        <f t="shared" si="36"/>
        <v/>
      </c>
    </row>
    <row r="225" spans="1:31" s="120" customFormat="1" ht="33" x14ac:dyDescent="0.2">
      <c r="A225" s="163" t="s">
        <v>167</v>
      </c>
      <c r="B225" s="294" t="str">
        <f>IF(C222=0,"",C222)</f>
        <v/>
      </c>
      <c r="C225" s="274"/>
      <c r="D225" s="205" t="str">
        <f t="shared" si="31"/>
        <v/>
      </c>
      <c r="E225" s="294" t="str">
        <f>IF(F222=0,"",F222)</f>
        <v/>
      </c>
      <c r="F225" s="274"/>
      <c r="G225" s="205" t="str">
        <f t="shared" si="32"/>
        <v/>
      </c>
      <c r="H225" s="294" t="str">
        <f>IF(I222=0,"",I222)</f>
        <v/>
      </c>
      <c r="I225" s="204"/>
      <c r="J225" s="205" t="str">
        <f t="shared" si="33"/>
        <v/>
      </c>
      <c r="K225" s="294" t="str">
        <f>IF(L222=0,"",L222)</f>
        <v/>
      </c>
      <c r="L225" s="274"/>
      <c r="M225" s="205" t="str">
        <f t="shared" si="34"/>
        <v/>
      </c>
      <c r="N225" s="294" t="str">
        <f>IF(O222=0,"",O222)</f>
        <v/>
      </c>
      <c r="O225" s="274"/>
      <c r="P225" s="205" t="str">
        <f t="shared" si="35"/>
        <v/>
      </c>
      <c r="Q225" s="294" t="str">
        <f>IF(R222=0,"",R222)</f>
        <v/>
      </c>
      <c r="R225" s="274"/>
      <c r="S225" s="207" t="str">
        <f t="shared" si="36"/>
        <v/>
      </c>
    </row>
    <row r="226" spans="1:31" s="120" customFormat="1" ht="33" x14ac:dyDescent="0.2">
      <c r="A226" s="163" t="s">
        <v>168</v>
      </c>
      <c r="B226" s="294" t="str">
        <f>IF(C224=0,"",(C224+C225))</f>
        <v/>
      </c>
      <c r="C226" s="274"/>
      <c r="D226" s="205" t="str">
        <f t="shared" si="31"/>
        <v/>
      </c>
      <c r="E226" s="294" t="str">
        <f>IF(F224=0,"",(F224+F225))</f>
        <v/>
      </c>
      <c r="F226" s="274"/>
      <c r="G226" s="205" t="str">
        <f t="shared" si="32"/>
        <v/>
      </c>
      <c r="H226" s="294" t="str">
        <f>IF(I224=0,"",(I224+I225))</f>
        <v/>
      </c>
      <c r="I226" s="204"/>
      <c r="J226" s="205" t="str">
        <f t="shared" si="33"/>
        <v/>
      </c>
      <c r="K226" s="294" t="str">
        <f>IF(L224=0,"",(L224+L225))</f>
        <v/>
      </c>
      <c r="L226" s="274"/>
      <c r="M226" s="205" t="str">
        <f t="shared" si="34"/>
        <v/>
      </c>
      <c r="N226" s="294" t="str">
        <f>IF(O224=0,"",(O224+O225))</f>
        <v/>
      </c>
      <c r="O226" s="274"/>
      <c r="P226" s="205" t="str">
        <f t="shared" si="35"/>
        <v/>
      </c>
      <c r="Q226" s="294" t="str">
        <f>IF(R224=0,"",(R224+R225))</f>
        <v/>
      </c>
      <c r="R226" s="274"/>
      <c r="S226" s="207" t="str">
        <f t="shared" si="36"/>
        <v/>
      </c>
    </row>
    <row r="227" spans="1:31" s="120" customFormat="1" x14ac:dyDescent="0.2">
      <c r="A227" s="163" t="s">
        <v>169</v>
      </c>
      <c r="B227" s="274"/>
      <c r="C227" s="274"/>
      <c r="D227" s="205" t="str">
        <f t="shared" si="31"/>
        <v/>
      </c>
      <c r="E227" s="274"/>
      <c r="F227" s="274"/>
      <c r="G227" s="205" t="str">
        <f t="shared" si="32"/>
        <v/>
      </c>
      <c r="H227" s="204"/>
      <c r="I227" s="204"/>
      <c r="J227" s="205" t="str">
        <f t="shared" si="33"/>
        <v/>
      </c>
      <c r="K227" s="274"/>
      <c r="L227" s="274"/>
      <c r="M227" s="205" t="str">
        <f t="shared" si="34"/>
        <v/>
      </c>
      <c r="N227" s="295"/>
      <c r="O227" s="274"/>
      <c r="P227" s="205" t="str">
        <f t="shared" si="35"/>
        <v/>
      </c>
      <c r="Q227" s="295"/>
      <c r="R227" s="274"/>
      <c r="S227" s="207" t="str">
        <f t="shared" si="36"/>
        <v/>
      </c>
    </row>
    <row r="228" spans="1:31" s="120" customFormat="1" ht="33" x14ac:dyDescent="0.2">
      <c r="A228" s="163" t="s">
        <v>170</v>
      </c>
      <c r="B228" s="274"/>
      <c r="C228" s="274"/>
      <c r="D228" s="205" t="str">
        <f t="shared" si="31"/>
        <v/>
      </c>
      <c r="E228" s="274"/>
      <c r="F228" s="274"/>
      <c r="G228" s="205" t="str">
        <f t="shared" si="32"/>
        <v/>
      </c>
      <c r="H228" s="204"/>
      <c r="I228" s="204"/>
      <c r="J228" s="205" t="str">
        <f t="shared" si="33"/>
        <v/>
      </c>
      <c r="K228" s="274"/>
      <c r="L228" s="274"/>
      <c r="M228" s="205" t="str">
        <f t="shared" si="34"/>
        <v/>
      </c>
      <c r="N228" s="295"/>
      <c r="O228" s="274"/>
      <c r="P228" s="205" t="str">
        <f t="shared" si="35"/>
        <v/>
      </c>
      <c r="Q228" s="295"/>
      <c r="R228" s="274"/>
      <c r="S228" s="207" t="str">
        <f t="shared" si="36"/>
        <v/>
      </c>
    </row>
    <row r="229" spans="1:31" s="120" customFormat="1" ht="33" x14ac:dyDescent="0.2">
      <c r="A229" s="163" t="s">
        <v>171</v>
      </c>
      <c r="B229" s="278"/>
      <c r="C229" s="278"/>
      <c r="D229" s="214" t="str">
        <f t="shared" si="31"/>
        <v/>
      </c>
      <c r="E229" s="278"/>
      <c r="F229" s="278"/>
      <c r="G229" s="214" t="str">
        <f t="shared" si="32"/>
        <v/>
      </c>
      <c r="H229" s="296"/>
      <c r="I229" s="296"/>
      <c r="J229" s="214" t="str">
        <f t="shared" si="33"/>
        <v/>
      </c>
      <c r="K229" s="278"/>
      <c r="L229" s="278"/>
      <c r="M229" s="214" t="str">
        <f t="shared" si="34"/>
        <v/>
      </c>
      <c r="N229" s="297"/>
      <c r="O229" s="278"/>
      <c r="P229" s="214" t="str">
        <f t="shared" si="35"/>
        <v/>
      </c>
      <c r="Q229" s="297"/>
      <c r="R229" s="278"/>
      <c r="S229" s="215" t="str">
        <f t="shared" si="36"/>
        <v/>
      </c>
    </row>
    <row r="230" spans="1:31" s="120" customFormat="1" x14ac:dyDescent="0.2">
      <c r="A230" s="298" t="s">
        <v>172</v>
      </c>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row>
    <row r="231" spans="1:31" s="120" customFormat="1" x14ac:dyDescent="0.3">
      <c r="A231" s="299" t="s">
        <v>173</v>
      </c>
      <c r="B231" s="299"/>
      <c r="C231" s="299"/>
      <c r="D231" s="299"/>
      <c r="E231" s="299"/>
      <c r="F231" s="299"/>
      <c r="G231" s="299"/>
      <c r="H231" s="299"/>
      <c r="I231" s="299"/>
      <c r="J231" s="299"/>
      <c r="K231" s="299"/>
      <c r="L231" s="299"/>
      <c r="M231" s="299"/>
      <c r="N231" s="299"/>
      <c r="O231" s="299"/>
      <c r="P231" s="299"/>
      <c r="Q231" s="299"/>
      <c r="R231" s="299"/>
      <c r="S231" s="299"/>
      <c r="T231" s="299"/>
      <c r="U231" s="299"/>
      <c r="V231" s="299"/>
      <c r="W231" s="299"/>
      <c r="X231" s="299"/>
      <c r="Y231" s="299"/>
      <c r="Z231" s="299"/>
      <c r="AA231" s="299"/>
      <c r="AB231" s="299"/>
      <c r="AC231" s="299"/>
      <c r="AD231" s="299"/>
      <c r="AE231" s="299"/>
    </row>
    <row r="232" spans="1:31" s="120" customFormat="1" x14ac:dyDescent="0.3">
      <c r="A232" s="300" t="s">
        <v>174</v>
      </c>
      <c r="B232" s="300"/>
      <c r="C232" s="300"/>
      <c r="D232" s="300"/>
      <c r="E232" s="300"/>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00"/>
      <c r="AD232" s="300"/>
      <c r="AE232" s="300"/>
    </row>
    <row r="233" spans="1:31" s="302" customFormat="1" x14ac:dyDescent="0.3">
      <c r="A233" s="301" t="s">
        <v>175</v>
      </c>
      <c r="B233" s="301"/>
      <c r="C233" s="301"/>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row>
    <row r="234" spans="1:31" s="302" customFormat="1" x14ac:dyDescent="0.3">
      <c r="A234" s="301" t="s">
        <v>176</v>
      </c>
      <c r="B234" s="301"/>
      <c r="C234" s="301"/>
      <c r="D234" s="301"/>
      <c r="E234" s="301"/>
      <c r="F234" s="301"/>
      <c r="G234" s="301"/>
      <c r="H234" s="301"/>
      <c r="I234" s="301"/>
      <c r="J234" s="301"/>
      <c r="K234" s="301"/>
      <c r="L234" s="301"/>
      <c r="M234" s="301"/>
      <c r="N234" s="301"/>
      <c r="O234" s="301"/>
      <c r="P234" s="301"/>
      <c r="Q234" s="301"/>
      <c r="R234" s="301"/>
      <c r="S234" s="301"/>
      <c r="T234" s="301"/>
      <c r="U234" s="301"/>
      <c r="V234" s="301"/>
      <c r="W234" s="301"/>
      <c r="X234" s="301"/>
      <c r="Y234" s="301"/>
    </row>
    <row r="236" spans="1:31" x14ac:dyDescent="0.3">
      <c r="A236" s="216"/>
      <c r="B236" s="216"/>
      <c r="C236" s="216"/>
      <c r="D236" s="216"/>
      <c r="E236" s="216"/>
      <c r="F236" s="216"/>
      <c r="G236" s="216"/>
      <c r="H236" s="216"/>
      <c r="I236" s="216"/>
      <c r="J236" s="216"/>
      <c r="K236" s="216"/>
      <c r="L236" s="216"/>
      <c r="M236" s="216"/>
      <c r="N236" s="216"/>
      <c r="O236" s="216"/>
    </row>
    <row r="237" spans="1:31" x14ac:dyDescent="0.3">
      <c r="A237" s="123" t="s">
        <v>98</v>
      </c>
      <c r="B237" s="303">
        <v>2013</v>
      </c>
      <c r="C237" s="303"/>
      <c r="D237" s="303">
        <v>2014</v>
      </c>
      <c r="E237" s="303"/>
      <c r="F237" s="304">
        <v>2015</v>
      </c>
      <c r="G237" s="304"/>
      <c r="H237" s="304">
        <v>2016</v>
      </c>
      <c r="I237" s="304"/>
      <c r="J237" s="303">
        <v>2017</v>
      </c>
      <c r="K237" s="303"/>
      <c r="L237" s="303">
        <v>2018</v>
      </c>
      <c r="M237" s="303"/>
    </row>
    <row r="238" spans="1:31" x14ac:dyDescent="0.3">
      <c r="A238" s="124"/>
      <c r="B238" s="305" t="s">
        <v>99</v>
      </c>
      <c r="C238" s="305" t="s">
        <v>85</v>
      </c>
      <c r="D238" s="305" t="s">
        <v>99</v>
      </c>
      <c r="E238" s="305" t="s">
        <v>85</v>
      </c>
      <c r="F238" s="305" t="s">
        <v>99</v>
      </c>
      <c r="G238" s="305" t="s">
        <v>85</v>
      </c>
      <c r="H238" s="305" t="s">
        <v>99</v>
      </c>
      <c r="I238" s="305" t="s">
        <v>85</v>
      </c>
      <c r="J238" s="305" t="s">
        <v>99</v>
      </c>
      <c r="K238" s="305" t="s">
        <v>85</v>
      </c>
      <c r="L238" s="305" t="s">
        <v>99</v>
      </c>
      <c r="M238" s="305" t="s">
        <v>85</v>
      </c>
    </row>
    <row r="239" spans="1:31" x14ac:dyDescent="0.3">
      <c r="A239" s="240" t="s">
        <v>177</v>
      </c>
      <c r="B239" s="306"/>
      <c r="C239" s="307"/>
      <c r="D239" s="306"/>
      <c r="E239" s="307"/>
      <c r="F239" s="308"/>
      <c r="G239" s="308"/>
      <c r="H239" s="306"/>
      <c r="I239" s="307"/>
      <c r="J239" s="309"/>
      <c r="K239" s="309"/>
      <c r="L239" s="309"/>
      <c r="M239" s="310"/>
    </row>
    <row r="240" spans="1:31" x14ac:dyDescent="0.3">
      <c r="A240" s="209" t="s">
        <v>178</v>
      </c>
      <c r="B240" s="129"/>
      <c r="C240" s="311" t="str">
        <f>IF(B240=0,"",B240*100/(B$243))</f>
        <v/>
      </c>
      <c r="D240" s="129"/>
      <c r="E240" s="311" t="str">
        <f>IF(D240=0,"",D240*100/(D$243))</f>
        <v/>
      </c>
      <c r="F240" s="312"/>
      <c r="G240" s="311" t="str">
        <f>IF(F240=0,"",F240*100/(F$243))</f>
        <v/>
      </c>
      <c r="H240" s="129"/>
      <c r="I240" s="311" t="str">
        <f>IF(H240=0,"",H240*100/(H$243))</f>
        <v/>
      </c>
      <c r="J240" s="129"/>
      <c r="K240" s="311" t="str">
        <f>IF(J240=0,"",J240*100/(J$243))</f>
        <v/>
      </c>
      <c r="L240" s="129"/>
      <c r="M240" s="313" t="str">
        <f>IF(L240=0,"",L240*100/(L$243))</f>
        <v/>
      </c>
    </row>
    <row r="241" spans="1:15" ht="33" x14ac:dyDescent="0.3">
      <c r="A241" s="209" t="s">
        <v>179</v>
      </c>
      <c r="B241" s="129"/>
      <c r="C241" s="311" t="str">
        <f>IF(B241=0,"",B241*100/(B$243))</f>
        <v/>
      </c>
      <c r="D241" s="129"/>
      <c r="E241" s="311" t="str">
        <f>IF(D241=0,"",D241*100/(D$243))</f>
        <v/>
      </c>
      <c r="F241" s="312"/>
      <c r="G241" s="311" t="str">
        <f>IF(F241=0,"",F241*100/(F$243))</f>
        <v/>
      </c>
      <c r="H241" s="129"/>
      <c r="I241" s="311" t="str">
        <f>IF(H241=0,"",H241*100/(H$243))</f>
        <v/>
      </c>
      <c r="J241" s="129"/>
      <c r="K241" s="311" t="str">
        <f>IF(J241=0,"",J241*100/(J$243))</f>
        <v/>
      </c>
      <c r="L241" s="129"/>
      <c r="M241" s="313" t="str">
        <f>IF(L241=0,"",L241*100/(L$243))</f>
        <v/>
      </c>
    </row>
    <row r="242" spans="1:15" x14ac:dyDescent="0.3">
      <c r="A242" s="209" t="s">
        <v>180</v>
      </c>
      <c r="B242" s="129"/>
      <c r="C242" s="311" t="str">
        <f>IF(B242=0,"",B242*100/(B$243))</f>
        <v/>
      </c>
      <c r="D242" s="129"/>
      <c r="E242" s="311" t="str">
        <f>IF(D242=0,"",D242*100/(D$243))</f>
        <v/>
      </c>
      <c r="F242" s="312"/>
      <c r="G242" s="311" t="str">
        <f>IF(F242=0,"",F242*100/(F$243))</f>
        <v/>
      </c>
      <c r="H242" s="129"/>
      <c r="I242" s="311" t="str">
        <f>IF(H242=0,"",H242*100/(H$243))</f>
        <v/>
      </c>
      <c r="J242" s="129"/>
      <c r="K242" s="311" t="str">
        <f>IF(J242=0,"",J242*100/(J$243))</f>
        <v/>
      </c>
      <c r="L242" s="129"/>
      <c r="M242" s="313" t="str">
        <f>IF(L242=0,"",L242*100/(L$243))</f>
        <v/>
      </c>
    </row>
    <row r="243" spans="1:15" x14ac:dyDescent="0.3">
      <c r="A243" s="314" t="s">
        <v>181</v>
      </c>
      <c r="B243" s="315">
        <f t="shared" ref="B243" si="37">SUM(B240:B242)</f>
        <v>0</v>
      </c>
      <c r="C243" s="316"/>
      <c r="D243" s="315">
        <f t="shared" ref="D243" si="38">SUM(D240:D242)</f>
        <v>0</v>
      </c>
      <c r="E243" s="316"/>
      <c r="F243" s="315">
        <f t="shared" ref="F243" si="39">SUM(F240:F242)</f>
        <v>0</v>
      </c>
      <c r="G243" s="316"/>
      <c r="H243" s="315">
        <f t="shared" ref="H243" si="40">SUM(H240:H242)</f>
        <v>0</v>
      </c>
      <c r="I243" s="316"/>
      <c r="J243" s="315">
        <f t="shared" ref="J243" si="41">SUM(J240:J242)</f>
        <v>0</v>
      </c>
      <c r="K243" s="316"/>
      <c r="L243" s="315">
        <f t="shared" ref="L243" si="42">SUM(L240:L242)</f>
        <v>0</v>
      </c>
      <c r="M243" s="317"/>
    </row>
    <row r="245" spans="1:15" x14ac:dyDescent="0.3">
      <c r="A245" s="216"/>
      <c r="B245" s="318">
        <v>2013</v>
      </c>
      <c r="C245" s="318"/>
      <c r="D245" s="318">
        <v>2014</v>
      </c>
      <c r="E245" s="318"/>
      <c r="F245" s="318">
        <v>2015</v>
      </c>
      <c r="G245" s="318"/>
      <c r="H245" s="318">
        <v>2016</v>
      </c>
      <c r="I245" s="318"/>
      <c r="J245" s="318">
        <v>2017</v>
      </c>
      <c r="K245" s="318"/>
      <c r="L245" s="318">
        <v>2018</v>
      </c>
      <c r="M245" s="318"/>
      <c r="N245" s="216"/>
      <c r="O245" s="216"/>
    </row>
    <row r="246" spans="1:15" x14ac:dyDescent="0.3">
      <c r="A246" s="319"/>
      <c r="B246" s="320" t="s">
        <v>182</v>
      </c>
      <c r="C246" s="320" t="s">
        <v>183</v>
      </c>
      <c r="D246" s="320" t="s">
        <v>182</v>
      </c>
      <c r="E246" s="320" t="s">
        <v>183</v>
      </c>
      <c r="F246" s="320" t="s">
        <v>182</v>
      </c>
      <c r="G246" s="320" t="s">
        <v>183</v>
      </c>
      <c r="H246" s="320" t="s">
        <v>182</v>
      </c>
      <c r="I246" s="320" t="s">
        <v>183</v>
      </c>
      <c r="J246" s="320" t="s">
        <v>182</v>
      </c>
      <c r="K246" s="320" t="s">
        <v>183</v>
      </c>
      <c r="L246" s="320" t="s">
        <v>182</v>
      </c>
      <c r="M246" s="320" t="s">
        <v>183</v>
      </c>
    </row>
    <row r="247" spans="1:15" ht="33" x14ac:dyDescent="0.3">
      <c r="A247" s="321" t="s">
        <v>184</v>
      </c>
      <c r="B247" s="322"/>
      <c r="C247" s="322"/>
      <c r="D247" s="322"/>
      <c r="E247" s="322"/>
      <c r="F247" s="322"/>
      <c r="G247" s="322"/>
      <c r="H247" s="322"/>
      <c r="I247" s="322"/>
      <c r="J247" s="322"/>
      <c r="K247" s="323"/>
      <c r="L247" s="322"/>
      <c r="M247" s="323"/>
    </row>
    <row r="248" spans="1:15" x14ac:dyDescent="0.3">
      <c r="A248" s="184" t="s">
        <v>185</v>
      </c>
    </row>
    <row r="251" spans="1:15" x14ac:dyDescent="0.3">
      <c r="A251" s="324" t="s">
        <v>83</v>
      </c>
      <c r="B251" s="325">
        <v>2013</v>
      </c>
      <c r="C251" s="325"/>
      <c r="D251" s="325">
        <v>2014</v>
      </c>
      <c r="E251" s="325"/>
      <c r="F251" s="326">
        <v>2015</v>
      </c>
      <c r="G251" s="326"/>
      <c r="H251" s="326">
        <v>2016</v>
      </c>
      <c r="I251" s="326"/>
      <c r="J251" s="325">
        <v>2017</v>
      </c>
      <c r="K251" s="325"/>
      <c r="L251" s="325">
        <v>2018</v>
      </c>
      <c r="M251" s="325"/>
    </row>
    <row r="252" spans="1:15" x14ac:dyDescent="0.3">
      <c r="A252" s="327"/>
      <c r="B252" s="328" t="s">
        <v>186</v>
      </c>
      <c r="C252" s="328" t="s">
        <v>187</v>
      </c>
      <c r="D252" s="328" t="s">
        <v>186</v>
      </c>
      <c r="E252" s="328" t="s">
        <v>187</v>
      </c>
      <c r="F252" s="328" t="s">
        <v>186</v>
      </c>
      <c r="G252" s="328" t="s">
        <v>187</v>
      </c>
      <c r="H252" s="328" t="s">
        <v>186</v>
      </c>
      <c r="I252" s="328" t="s">
        <v>187</v>
      </c>
      <c r="J252" s="328" t="s">
        <v>186</v>
      </c>
      <c r="K252" s="328" t="s">
        <v>187</v>
      </c>
      <c r="L252" s="328" t="s">
        <v>186</v>
      </c>
      <c r="M252" s="328" t="s">
        <v>187</v>
      </c>
    </row>
    <row r="253" spans="1:15" s="256" customFormat="1" x14ac:dyDescent="0.2">
      <c r="A253" s="209" t="s">
        <v>188</v>
      </c>
      <c r="B253" s="329"/>
      <c r="C253" s="329"/>
      <c r="D253" s="329"/>
      <c r="E253" s="329"/>
      <c r="F253" s="329"/>
      <c r="G253" s="329"/>
      <c r="H253" s="329"/>
      <c r="I253" s="329"/>
      <c r="J253" s="329"/>
      <c r="K253" s="329"/>
      <c r="L253" s="329"/>
      <c r="M253" s="330"/>
    </row>
    <row r="254" spans="1:15" s="256" customFormat="1" x14ac:dyDescent="0.2">
      <c r="A254" s="209" t="s">
        <v>189</v>
      </c>
      <c r="B254" s="331"/>
      <c r="C254" s="331"/>
      <c r="D254" s="331"/>
      <c r="E254" s="331"/>
      <c r="F254" s="331"/>
      <c r="G254" s="331"/>
      <c r="H254" s="331"/>
      <c r="I254" s="331"/>
      <c r="J254" s="331"/>
      <c r="K254" s="331"/>
      <c r="L254" s="331"/>
      <c r="M254" s="332"/>
    </row>
    <row r="255" spans="1:15" s="256" customFormat="1" x14ac:dyDescent="0.2">
      <c r="A255" s="209" t="s">
        <v>190</v>
      </c>
      <c r="B255" s="331"/>
      <c r="C255" s="331"/>
      <c r="D255" s="331"/>
      <c r="E255" s="331"/>
      <c r="F255" s="331"/>
      <c r="G255" s="331"/>
      <c r="H255" s="331"/>
      <c r="I255" s="331"/>
      <c r="J255" s="331"/>
      <c r="K255" s="331"/>
      <c r="L255" s="331"/>
      <c r="M255" s="332"/>
    </row>
    <row r="256" spans="1:15" s="256" customFormat="1" x14ac:dyDescent="0.2">
      <c r="A256" s="321" t="s">
        <v>191</v>
      </c>
      <c r="B256" s="333">
        <f t="shared" ref="B256:M256" si="43">SUM(B253:B255)</f>
        <v>0</v>
      </c>
      <c r="C256" s="333">
        <f t="shared" si="43"/>
        <v>0</v>
      </c>
      <c r="D256" s="333">
        <f t="shared" si="43"/>
        <v>0</v>
      </c>
      <c r="E256" s="333">
        <f t="shared" si="43"/>
        <v>0</v>
      </c>
      <c r="F256" s="333">
        <f t="shared" si="43"/>
        <v>0</v>
      </c>
      <c r="G256" s="333">
        <f t="shared" si="43"/>
        <v>0</v>
      </c>
      <c r="H256" s="333">
        <f t="shared" si="43"/>
        <v>0</v>
      </c>
      <c r="I256" s="333">
        <f t="shared" si="43"/>
        <v>0</v>
      </c>
      <c r="J256" s="333">
        <f t="shared" si="43"/>
        <v>0</v>
      </c>
      <c r="K256" s="334">
        <f t="shared" si="43"/>
        <v>0</v>
      </c>
      <c r="L256" s="333">
        <f t="shared" si="43"/>
        <v>0</v>
      </c>
      <c r="M256" s="334">
        <f t="shared" si="43"/>
        <v>0</v>
      </c>
    </row>
    <row r="258" spans="1:28" x14ac:dyDescent="0.3">
      <c r="A258" s="184"/>
    </row>
    <row r="259" spans="1:28" s="120" customFormat="1" x14ac:dyDescent="0.2">
      <c r="A259" s="335" t="s">
        <v>98</v>
      </c>
      <c r="B259" s="336">
        <v>2013</v>
      </c>
      <c r="C259" s="336">
        <v>2014</v>
      </c>
      <c r="D259" s="337">
        <v>2015</v>
      </c>
      <c r="E259" s="338">
        <v>2016</v>
      </c>
      <c r="F259" s="336">
        <v>2017</v>
      </c>
      <c r="G259" s="336">
        <v>2018</v>
      </c>
    </row>
    <row r="260" spans="1:28" s="120" customFormat="1" x14ac:dyDescent="0.3">
      <c r="A260" s="335"/>
      <c r="B260" s="339" t="s">
        <v>85</v>
      </c>
      <c r="C260" s="339" t="s">
        <v>85</v>
      </c>
      <c r="D260" s="339" t="s">
        <v>85</v>
      </c>
      <c r="E260" s="339" t="s">
        <v>85</v>
      </c>
      <c r="F260" s="339" t="s">
        <v>85</v>
      </c>
      <c r="G260" s="339" t="s">
        <v>85</v>
      </c>
    </row>
    <row r="261" spans="1:28" s="343" customFormat="1" x14ac:dyDescent="0.2">
      <c r="A261" s="340" t="s">
        <v>192</v>
      </c>
      <c r="B261" s="341" t="str">
        <f>IFERROR(B253/N74,"")</f>
        <v/>
      </c>
      <c r="C261" s="341" t="str">
        <f>IFERROR(B253/O74,"")</f>
        <v/>
      </c>
      <c r="D261" s="341" t="str">
        <f>IFERROR(F253/P$74,"")</f>
        <v/>
      </c>
      <c r="E261" s="341" t="str">
        <f>IFERROR(H253/Q$74,"")</f>
        <v/>
      </c>
      <c r="F261" s="341" t="str">
        <f>IFERROR(J253/R$74,"")</f>
        <v/>
      </c>
      <c r="G261" s="342" t="str">
        <f>IFERROR(L253/S$74,"")</f>
        <v/>
      </c>
    </row>
    <row r="262" spans="1:28" s="343" customFormat="1" x14ac:dyDescent="0.2">
      <c r="A262" s="344" t="s">
        <v>193</v>
      </c>
      <c r="B262" s="345" t="str">
        <f>IFERROR(B254*100/D98,"")</f>
        <v/>
      </c>
      <c r="C262" s="345" t="str">
        <f>IFERROR(D254*100/G98,"")</f>
        <v/>
      </c>
      <c r="D262" s="345" t="str">
        <f>IFERROR(F254*100/J98,"")</f>
        <v/>
      </c>
      <c r="E262" s="345" t="str">
        <f>IFERROR(H254*100/M98,"")</f>
        <v/>
      </c>
      <c r="F262" s="345" t="str">
        <f>IFERROR(J254*100/P98,"")</f>
        <v/>
      </c>
      <c r="G262" s="346" t="str">
        <f>IFERROR(L254*100/S98,"")</f>
        <v/>
      </c>
    </row>
    <row r="263" spans="1:28" s="120" customFormat="1" x14ac:dyDescent="0.2">
      <c r="A263" s="347" t="s">
        <v>50</v>
      </c>
      <c r="B263" s="347"/>
      <c r="C263" s="347"/>
      <c r="D263" s="347"/>
      <c r="E263" s="347"/>
      <c r="F263" s="347"/>
      <c r="G263" s="347"/>
      <c r="H263" s="347"/>
      <c r="I263" s="347"/>
      <c r="J263" s="347"/>
      <c r="K263" s="347"/>
      <c r="L263" s="347"/>
      <c r="M263" s="347"/>
      <c r="N263" s="347"/>
      <c r="O263" s="347"/>
      <c r="P263" s="347"/>
      <c r="Q263" s="347"/>
      <c r="R263" s="347"/>
      <c r="S263" s="347"/>
      <c r="T263" s="347"/>
      <c r="U263" s="253"/>
      <c r="V263" s="253"/>
      <c r="W263" s="253"/>
      <c r="X263" s="253"/>
      <c r="Y263" s="253"/>
      <c r="Z263" s="253"/>
      <c r="AA263" s="253"/>
      <c r="AB263" s="253"/>
    </row>
    <row r="264" spans="1:28" s="120" customFormat="1" ht="14.25" x14ac:dyDescent="0.2"/>
    <row r="265" spans="1:28" s="302" customFormat="1" x14ac:dyDescent="0.3">
      <c r="A265" s="335" t="s">
        <v>98</v>
      </c>
      <c r="B265" s="348">
        <v>2013</v>
      </c>
      <c r="C265" s="349"/>
      <c r="D265" s="348">
        <v>2014</v>
      </c>
      <c r="E265" s="349"/>
      <c r="F265" s="350">
        <v>2015</v>
      </c>
      <c r="G265" s="351"/>
      <c r="H265" s="351">
        <v>2016</v>
      </c>
      <c r="I265" s="352"/>
      <c r="J265" s="348">
        <v>2017</v>
      </c>
      <c r="K265" s="349"/>
      <c r="L265" s="348">
        <v>2018</v>
      </c>
      <c r="M265" s="349"/>
    </row>
    <row r="266" spans="1:28" s="302" customFormat="1" x14ac:dyDescent="0.3">
      <c r="A266" s="335"/>
      <c r="B266" s="339" t="s">
        <v>194</v>
      </c>
      <c r="C266" s="339" t="s">
        <v>85</v>
      </c>
      <c r="D266" s="339" t="s">
        <v>194</v>
      </c>
      <c r="E266" s="339" t="s">
        <v>85</v>
      </c>
      <c r="F266" s="339" t="s">
        <v>194</v>
      </c>
      <c r="G266" s="339" t="s">
        <v>85</v>
      </c>
      <c r="H266" s="339" t="s">
        <v>194</v>
      </c>
      <c r="I266" s="339" t="s">
        <v>85</v>
      </c>
      <c r="J266" s="339" t="s">
        <v>194</v>
      </c>
      <c r="K266" s="339" t="s">
        <v>85</v>
      </c>
      <c r="L266" s="339" t="s">
        <v>194</v>
      </c>
      <c r="M266" s="339" t="s">
        <v>85</v>
      </c>
    </row>
    <row r="267" spans="1:28" s="357" customFormat="1" x14ac:dyDescent="0.2">
      <c r="A267" s="353" t="s">
        <v>195</v>
      </c>
      <c r="B267" s="354"/>
      <c r="C267" s="355" t="str">
        <f>IF(B267=0,"",B267*100/B255)</f>
        <v/>
      </c>
      <c r="D267" s="354"/>
      <c r="E267" s="355" t="str">
        <f>IF(D267=0,"",D267*100/D255)</f>
        <v/>
      </c>
      <c r="F267" s="354"/>
      <c r="G267" s="355" t="str">
        <f>IF(F267=0,"",F267*100/F255)</f>
        <v/>
      </c>
      <c r="H267" s="354"/>
      <c r="I267" s="355" t="str">
        <f>IF(H267=0,"",H267*100/H255)</f>
        <v/>
      </c>
      <c r="J267" s="354"/>
      <c r="K267" s="355" t="str">
        <f>IF(J267=0,"",J267*100/J255)</f>
        <v/>
      </c>
      <c r="L267" s="354"/>
      <c r="M267" s="356" t="str">
        <f>IF(L267=0,"",L267*100/L255)</f>
        <v/>
      </c>
    </row>
    <row r="268" spans="1:28" s="120" customFormat="1" x14ac:dyDescent="0.2">
      <c r="A268" s="358" t="s">
        <v>50</v>
      </c>
      <c r="B268" s="358"/>
      <c r="C268" s="358"/>
      <c r="D268" s="358"/>
      <c r="E268" s="358"/>
      <c r="F268" s="358"/>
      <c r="G268" s="358"/>
      <c r="H268" s="358"/>
      <c r="I268" s="358"/>
      <c r="J268" s="358"/>
      <c r="K268" s="358"/>
      <c r="L268" s="358"/>
      <c r="M268" s="358"/>
      <c r="N268" s="358"/>
      <c r="O268" s="358"/>
      <c r="P268" s="358"/>
      <c r="Q268" s="358"/>
      <c r="R268" s="358"/>
      <c r="S268" s="358"/>
      <c r="T268" s="358"/>
      <c r="U268" s="358"/>
      <c r="V268" s="358"/>
      <c r="W268" s="358"/>
      <c r="X268" s="358"/>
      <c r="Y268" s="358"/>
      <c r="Z268" s="358"/>
      <c r="AA268" s="358"/>
      <c r="AB268" s="358"/>
    </row>
    <row r="271" spans="1:28" x14ac:dyDescent="0.3">
      <c r="A271" s="216"/>
      <c r="B271" s="216"/>
      <c r="C271" s="216"/>
      <c r="D271" s="216"/>
      <c r="E271" s="216"/>
      <c r="F271" s="216"/>
      <c r="G271" s="216"/>
      <c r="H271" s="216"/>
      <c r="I271" s="216"/>
      <c r="J271" s="216"/>
      <c r="K271" s="216"/>
      <c r="L271" s="216"/>
      <c r="M271" s="216"/>
    </row>
    <row r="272" spans="1:28" x14ac:dyDescent="0.3">
      <c r="A272" s="124" t="s">
        <v>196</v>
      </c>
      <c r="B272" s="359">
        <v>2013</v>
      </c>
      <c r="C272" s="359"/>
      <c r="D272" s="359"/>
      <c r="E272" s="359"/>
      <c r="F272" s="359"/>
      <c r="G272" s="359"/>
      <c r="H272" s="359">
        <v>2014</v>
      </c>
      <c r="I272" s="359"/>
      <c r="J272" s="359"/>
      <c r="K272" s="359"/>
      <c r="L272" s="359"/>
      <c r="M272" s="359"/>
    </row>
    <row r="273" spans="1:13" ht="52.5" x14ac:dyDescent="0.3">
      <c r="A273" s="124"/>
      <c r="B273" s="360" t="s">
        <v>17</v>
      </c>
      <c r="C273" s="360" t="s">
        <v>197</v>
      </c>
      <c r="D273" s="360" t="s">
        <v>198</v>
      </c>
      <c r="E273" s="361" t="s">
        <v>199</v>
      </c>
      <c r="F273" s="360" t="s">
        <v>200</v>
      </c>
      <c r="G273" s="360" t="s">
        <v>201</v>
      </c>
      <c r="H273" s="360" t="s">
        <v>17</v>
      </c>
      <c r="I273" s="360" t="s">
        <v>197</v>
      </c>
      <c r="J273" s="360" t="s">
        <v>198</v>
      </c>
      <c r="K273" s="361" t="s">
        <v>199</v>
      </c>
      <c r="L273" s="360" t="s">
        <v>200</v>
      </c>
      <c r="M273" s="360" t="s">
        <v>201</v>
      </c>
    </row>
    <row r="274" spans="1:13" x14ac:dyDescent="0.3">
      <c r="A274" s="362"/>
      <c r="B274" s="363" t="s">
        <v>202</v>
      </c>
      <c r="C274" s="363" t="s">
        <v>203</v>
      </c>
      <c r="D274" s="363" t="s">
        <v>204</v>
      </c>
      <c r="E274" s="361"/>
      <c r="F274" s="360"/>
      <c r="G274" s="360"/>
      <c r="H274" s="363" t="s">
        <v>202</v>
      </c>
      <c r="I274" s="363" t="s">
        <v>203</v>
      </c>
      <c r="J274" s="363" t="s">
        <v>204</v>
      </c>
      <c r="K274" s="361"/>
      <c r="L274" s="360"/>
      <c r="M274" s="360"/>
    </row>
    <row r="275" spans="1:13" s="256" customFormat="1" x14ac:dyDescent="0.2">
      <c r="A275" s="240" t="s">
        <v>205</v>
      </c>
      <c r="B275" s="364">
        <f t="shared" ref="B275:B282" si="44">+B82+H82+N82</f>
        <v>0</v>
      </c>
      <c r="C275" s="365"/>
      <c r="D275" s="365"/>
      <c r="E275" s="365"/>
      <c r="F275" s="366" t="str">
        <f t="shared" ref="F275:F282" si="45">IF(C275=0,"",C275/B275)</f>
        <v/>
      </c>
      <c r="G275" s="366" t="str">
        <f t="shared" ref="G275:G282" si="46">IF(D275=0,"",D275/B275)</f>
        <v/>
      </c>
      <c r="H275" s="364">
        <f t="shared" ref="H275:H282" si="47">+C82+I82+O82</f>
        <v>0</v>
      </c>
      <c r="I275" s="365"/>
      <c r="J275" s="365"/>
      <c r="K275" s="365"/>
      <c r="L275" s="366" t="str">
        <f t="shared" ref="L275:L282" si="48">IF(I275=0,"",I275/H275)</f>
        <v/>
      </c>
      <c r="M275" s="366" t="str">
        <f t="shared" ref="M275:M282" si="49">IF(J275=0,"",J275/H275)</f>
        <v/>
      </c>
    </row>
    <row r="276" spans="1:13" s="256" customFormat="1" x14ac:dyDescent="0.2">
      <c r="A276" s="209" t="s">
        <v>206</v>
      </c>
      <c r="B276" s="367">
        <f t="shared" si="44"/>
        <v>0</v>
      </c>
      <c r="C276" s="331"/>
      <c r="D276" s="331"/>
      <c r="E276" s="331"/>
      <c r="F276" s="368" t="str">
        <f t="shared" si="45"/>
        <v/>
      </c>
      <c r="G276" s="368" t="str">
        <f t="shared" si="46"/>
        <v/>
      </c>
      <c r="H276" s="367">
        <f t="shared" si="47"/>
        <v>0</v>
      </c>
      <c r="I276" s="331"/>
      <c r="J276" s="331"/>
      <c r="K276" s="331"/>
      <c r="L276" s="368" t="str">
        <f t="shared" si="48"/>
        <v/>
      </c>
      <c r="M276" s="368" t="str">
        <f t="shared" si="49"/>
        <v/>
      </c>
    </row>
    <row r="277" spans="1:13" s="256" customFormat="1" x14ac:dyDescent="0.2">
      <c r="A277" s="209" t="s">
        <v>207</v>
      </c>
      <c r="B277" s="367">
        <f t="shared" si="44"/>
        <v>0</v>
      </c>
      <c r="C277" s="331"/>
      <c r="D277" s="331"/>
      <c r="E277" s="331"/>
      <c r="F277" s="368" t="str">
        <f t="shared" si="45"/>
        <v/>
      </c>
      <c r="G277" s="368" t="str">
        <f t="shared" si="46"/>
        <v/>
      </c>
      <c r="H277" s="367">
        <f t="shared" si="47"/>
        <v>0</v>
      </c>
      <c r="I277" s="331"/>
      <c r="J277" s="331"/>
      <c r="K277" s="331"/>
      <c r="L277" s="368" t="str">
        <f t="shared" si="48"/>
        <v/>
      </c>
      <c r="M277" s="368" t="str">
        <f t="shared" si="49"/>
        <v/>
      </c>
    </row>
    <row r="278" spans="1:13" s="256" customFormat="1" x14ac:dyDescent="0.2">
      <c r="A278" s="203" t="s">
        <v>208</v>
      </c>
      <c r="B278" s="367">
        <f t="shared" si="44"/>
        <v>0</v>
      </c>
      <c r="C278" s="331"/>
      <c r="D278" s="331"/>
      <c r="E278" s="331"/>
      <c r="F278" s="368" t="str">
        <f t="shared" si="45"/>
        <v/>
      </c>
      <c r="G278" s="368" t="str">
        <f t="shared" si="46"/>
        <v/>
      </c>
      <c r="H278" s="367">
        <f t="shared" si="47"/>
        <v>0</v>
      </c>
      <c r="I278" s="331"/>
      <c r="J278" s="331"/>
      <c r="K278" s="331"/>
      <c r="L278" s="368" t="str">
        <f t="shared" si="48"/>
        <v/>
      </c>
      <c r="M278" s="368" t="str">
        <f t="shared" si="49"/>
        <v/>
      </c>
    </row>
    <row r="279" spans="1:13" s="256" customFormat="1" x14ac:dyDescent="0.2">
      <c r="A279" s="209" t="s">
        <v>209</v>
      </c>
      <c r="B279" s="367">
        <f t="shared" si="44"/>
        <v>0</v>
      </c>
      <c r="C279" s="331"/>
      <c r="D279" s="331"/>
      <c r="E279" s="331"/>
      <c r="F279" s="368" t="str">
        <f t="shared" si="45"/>
        <v/>
      </c>
      <c r="G279" s="368" t="str">
        <f t="shared" si="46"/>
        <v/>
      </c>
      <c r="H279" s="367">
        <f t="shared" si="47"/>
        <v>0</v>
      </c>
      <c r="I279" s="331"/>
      <c r="J279" s="331"/>
      <c r="K279" s="331"/>
      <c r="L279" s="368" t="str">
        <f t="shared" si="48"/>
        <v/>
      </c>
      <c r="M279" s="368" t="str">
        <f t="shared" si="49"/>
        <v/>
      </c>
    </row>
    <row r="280" spans="1:13" s="256" customFormat="1" x14ac:dyDescent="0.2">
      <c r="A280" s="209" t="s">
        <v>210</v>
      </c>
      <c r="B280" s="367">
        <f t="shared" si="44"/>
        <v>0</v>
      </c>
      <c r="C280" s="331"/>
      <c r="D280" s="331"/>
      <c r="E280" s="331"/>
      <c r="F280" s="368" t="str">
        <f t="shared" si="45"/>
        <v/>
      </c>
      <c r="G280" s="368" t="str">
        <f t="shared" si="46"/>
        <v/>
      </c>
      <c r="H280" s="367">
        <f t="shared" si="47"/>
        <v>0</v>
      </c>
      <c r="I280" s="331"/>
      <c r="J280" s="331"/>
      <c r="K280" s="331"/>
      <c r="L280" s="368" t="str">
        <f t="shared" si="48"/>
        <v/>
      </c>
      <c r="M280" s="368" t="str">
        <f t="shared" si="49"/>
        <v/>
      </c>
    </row>
    <row r="281" spans="1:13" s="256" customFormat="1" x14ac:dyDescent="0.2">
      <c r="A281" s="209" t="s">
        <v>211</v>
      </c>
      <c r="B281" s="367">
        <f t="shared" si="44"/>
        <v>0</v>
      </c>
      <c r="C281" s="331"/>
      <c r="D281" s="331"/>
      <c r="E281" s="331"/>
      <c r="F281" s="368" t="str">
        <f t="shared" si="45"/>
        <v/>
      </c>
      <c r="G281" s="368" t="str">
        <f t="shared" si="46"/>
        <v/>
      </c>
      <c r="H281" s="367">
        <f t="shared" si="47"/>
        <v>0</v>
      </c>
      <c r="I281" s="331"/>
      <c r="J281" s="331"/>
      <c r="K281" s="331"/>
      <c r="L281" s="368" t="str">
        <f t="shared" si="48"/>
        <v/>
      </c>
      <c r="M281" s="368" t="str">
        <f t="shared" si="49"/>
        <v/>
      </c>
    </row>
    <row r="282" spans="1:13" s="256" customFormat="1" x14ac:dyDescent="0.2">
      <c r="A282" s="321" t="s">
        <v>212</v>
      </c>
      <c r="B282" s="369">
        <f t="shared" si="44"/>
        <v>0</v>
      </c>
      <c r="C282" s="370"/>
      <c r="D282" s="370"/>
      <c r="E282" s="370"/>
      <c r="F282" s="333" t="str">
        <f t="shared" si="45"/>
        <v/>
      </c>
      <c r="G282" s="333" t="str">
        <f t="shared" si="46"/>
        <v/>
      </c>
      <c r="H282" s="369">
        <f t="shared" si="47"/>
        <v>0</v>
      </c>
      <c r="I282" s="370"/>
      <c r="J282" s="370"/>
      <c r="K282" s="370"/>
      <c r="L282" s="333" t="str">
        <f t="shared" si="48"/>
        <v/>
      </c>
      <c r="M282" s="333" t="str">
        <f t="shared" si="49"/>
        <v/>
      </c>
    </row>
    <row r="283" spans="1:13" s="256" customFormat="1" x14ac:dyDescent="0.3">
      <c r="A283" s="124" t="s">
        <v>196</v>
      </c>
      <c r="B283" s="371">
        <v>2015</v>
      </c>
      <c r="C283" s="372"/>
      <c r="D283" s="372"/>
      <c r="E283" s="372"/>
      <c r="F283" s="372"/>
      <c r="G283" s="372"/>
      <c r="H283" s="372">
        <v>2016</v>
      </c>
      <c r="I283" s="372"/>
      <c r="J283" s="372"/>
      <c r="K283" s="372"/>
      <c r="L283" s="372"/>
      <c r="M283" s="373"/>
    </row>
    <row r="284" spans="1:13" s="256" customFormat="1" ht="52.5" x14ac:dyDescent="0.2">
      <c r="A284" s="124"/>
      <c r="B284" s="360" t="s">
        <v>17</v>
      </c>
      <c r="C284" s="360" t="s">
        <v>197</v>
      </c>
      <c r="D284" s="360" t="s">
        <v>198</v>
      </c>
      <c r="E284" s="361" t="s">
        <v>199</v>
      </c>
      <c r="F284" s="360" t="s">
        <v>200</v>
      </c>
      <c r="G284" s="360" t="s">
        <v>201</v>
      </c>
      <c r="H284" s="360" t="s">
        <v>17</v>
      </c>
      <c r="I284" s="360" t="s">
        <v>197</v>
      </c>
      <c r="J284" s="360" t="s">
        <v>198</v>
      </c>
      <c r="K284" s="361" t="s">
        <v>199</v>
      </c>
      <c r="L284" s="360" t="s">
        <v>200</v>
      </c>
      <c r="M284" s="360" t="s">
        <v>201</v>
      </c>
    </row>
    <row r="285" spans="1:13" s="256" customFormat="1" x14ac:dyDescent="0.2">
      <c r="A285" s="362"/>
      <c r="B285" s="363" t="s">
        <v>202</v>
      </c>
      <c r="C285" s="363" t="s">
        <v>203</v>
      </c>
      <c r="D285" s="363" t="s">
        <v>204</v>
      </c>
      <c r="E285" s="360"/>
      <c r="F285" s="360"/>
      <c r="G285" s="360"/>
      <c r="H285" s="363" t="s">
        <v>202</v>
      </c>
      <c r="I285" s="363" t="s">
        <v>203</v>
      </c>
      <c r="J285" s="363" t="s">
        <v>204</v>
      </c>
      <c r="K285" s="361"/>
      <c r="L285" s="360"/>
      <c r="M285" s="360"/>
    </row>
    <row r="286" spans="1:13" s="256" customFormat="1" x14ac:dyDescent="0.2">
      <c r="A286" s="240" t="s">
        <v>205</v>
      </c>
      <c r="B286" s="364">
        <f t="shared" ref="B286:B293" si="50">+D82+J82+P82</f>
        <v>0</v>
      </c>
      <c r="C286" s="374"/>
      <c r="D286" s="374"/>
      <c r="E286" s="374"/>
      <c r="F286" s="366" t="str">
        <f t="shared" ref="F286:F293" si="51">IF(C286=0,"",C286/B286)</f>
        <v/>
      </c>
      <c r="G286" s="366" t="str">
        <f t="shared" ref="G286:G293" si="52">IF(D286=0,"",D286/B286)</f>
        <v/>
      </c>
      <c r="H286" s="364">
        <f t="shared" ref="H286:H293" si="53">+E82+K82+Q82</f>
        <v>0</v>
      </c>
      <c r="I286" s="365"/>
      <c r="J286" s="365"/>
      <c r="K286" s="365"/>
      <c r="L286" s="366" t="str">
        <f t="shared" ref="L286:L293" si="54">IF(I286=0,"",I286/H286)</f>
        <v/>
      </c>
      <c r="M286" s="375" t="str">
        <f t="shared" ref="M286:M293" si="55">IF(J286=0,"",J286/H286)</f>
        <v/>
      </c>
    </row>
    <row r="287" spans="1:13" s="256" customFormat="1" x14ac:dyDescent="0.2">
      <c r="A287" s="209" t="s">
        <v>206</v>
      </c>
      <c r="B287" s="367">
        <f t="shared" si="50"/>
        <v>0</v>
      </c>
      <c r="C287" s="376"/>
      <c r="D287" s="376"/>
      <c r="E287" s="376"/>
      <c r="F287" s="368" t="str">
        <f t="shared" si="51"/>
        <v/>
      </c>
      <c r="G287" s="368" t="str">
        <f t="shared" si="52"/>
        <v/>
      </c>
      <c r="H287" s="367">
        <f t="shared" si="53"/>
        <v>0</v>
      </c>
      <c r="I287" s="331"/>
      <c r="J287" s="331"/>
      <c r="K287" s="331"/>
      <c r="L287" s="368" t="str">
        <f t="shared" si="54"/>
        <v/>
      </c>
      <c r="M287" s="377" t="str">
        <f t="shared" si="55"/>
        <v/>
      </c>
    </row>
    <row r="288" spans="1:13" s="256" customFormat="1" x14ac:dyDescent="0.2">
      <c r="A288" s="209" t="s">
        <v>207</v>
      </c>
      <c r="B288" s="367">
        <f t="shared" si="50"/>
        <v>0</v>
      </c>
      <c r="C288" s="376"/>
      <c r="D288" s="376"/>
      <c r="E288" s="376"/>
      <c r="F288" s="368" t="str">
        <f t="shared" si="51"/>
        <v/>
      </c>
      <c r="G288" s="368" t="str">
        <f t="shared" si="52"/>
        <v/>
      </c>
      <c r="H288" s="367">
        <f t="shared" si="53"/>
        <v>0</v>
      </c>
      <c r="I288" s="331"/>
      <c r="J288" s="331"/>
      <c r="K288" s="331"/>
      <c r="L288" s="368" t="str">
        <f t="shared" si="54"/>
        <v/>
      </c>
      <c r="M288" s="377" t="str">
        <f t="shared" si="55"/>
        <v/>
      </c>
    </row>
    <row r="289" spans="1:13" s="256" customFormat="1" x14ac:dyDescent="0.2">
      <c r="A289" s="203" t="s">
        <v>208</v>
      </c>
      <c r="B289" s="367">
        <f t="shared" si="50"/>
        <v>0</v>
      </c>
      <c r="C289" s="376"/>
      <c r="D289" s="376"/>
      <c r="E289" s="376"/>
      <c r="F289" s="368" t="str">
        <f t="shared" si="51"/>
        <v/>
      </c>
      <c r="G289" s="368" t="str">
        <f t="shared" si="52"/>
        <v/>
      </c>
      <c r="H289" s="367">
        <f t="shared" si="53"/>
        <v>0</v>
      </c>
      <c r="I289" s="331"/>
      <c r="J289" s="331"/>
      <c r="K289" s="331"/>
      <c r="L289" s="368" t="str">
        <f t="shared" si="54"/>
        <v/>
      </c>
      <c r="M289" s="377" t="str">
        <f t="shared" si="55"/>
        <v/>
      </c>
    </row>
    <row r="290" spans="1:13" s="256" customFormat="1" x14ac:dyDescent="0.2">
      <c r="A290" s="209" t="s">
        <v>209</v>
      </c>
      <c r="B290" s="367">
        <f t="shared" si="50"/>
        <v>0</v>
      </c>
      <c r="C290" s="376"/>
      <c r="D290" s="376"/>
      <c r="E290" s="376"/>
      <c r="F290" s="368" t="str">
        <f t="shared" si="51"/>
        <v/>
      </c>
      <c r="G290" s="368" t="str">
        <f t="shared" si="52"/>
        <v/>
      </c>
      <c r="H290" s="367">
        <f t="shared" si="53"/>
        <v>0</v>
      </c>
      <c r="I290" s="331"/>
      <c r="J290" s="331"/>
      <c r="K290" s="331"/>
      <c r="L290" s="368" t="str">
        <f t="shared" si="54"/>
        <v/>
      </c>
      <c r="M290" s="377" t="str">
        <f t="shared" si="55"/>
        <v/>
      </c>
    </row>
    <row r="291" spans="1:13" s="256" customFormat="1" x14ac:dyDescent="0.2">
      <c r="A291" s="209" t="s">
        <v>210</v>
      </c>
      <c r="B291" s="367">
        <f t="shared" si="50"/>
        <v>0</v>
      </c>
      <c r="C291" s="376"/>
      <c r="D291" s="376"/>
      <c r="E291" s="376"/>
      <c r="F291" s="368" t="str">
        <f t="shared" si="51"/>
        <v/>
      </c>
      <c r="G291" s="368" t="str">
        <f t="shared" si="52"/>
        <v/>
      </c>
      <c r="H291" s="367">
        <f t="shared" si="53"/>
        <v>0</v>
      </c>
      <c r="I291" s="331"/>
      <c r="J291" s="331"/>
      <c r="K291" s="331"/>
      <c r="L291" s="368" t="str">
        <f t="shared" si="54"/>
        <v/>
      </c>
      <c r="M291" s="377" t="str">
        <f t="shared" si="55"/>
        <v/>
      </c>
    </row>
    <row r="292" spans="1:13" s="256" customFormat="1" x14ac:dyDescent="0.2">
      <c r="A292" s="209" t="s">
        <v>211</v>
      </c>
      <c r="B292" s="367">
        <f t="shared" si="50"/>
        <v>0</v>
      </c>
      <c r="C292" s="376"/>
      <c r="D292" s="376"/>
      <c r="E292" s="376"/>
      <c r="F292" s="368" t="str">
        <f t="shared" si="51"/>
        <v/>
      </c>
      <c r="G292" s="368" t="str">
        <f t="shared" si="52"/>
        <v/>
      </c>
      <c r="H292" s="367">
        <f t="shared" si="53"/>
        <v>0</v>
      </c>
      <c r="I292" s="331"/>
      <c r="J292" s="331"/>
      <c r="K292" s="331"/>
      <c r="L292" s="368" t="str">
        <f t="shared" si="54"/>
        <v/>
      </c>
      <c r="M292" s="377" t="str">
        <f t="shared" si="55"/>
        <v/>
      </c>
    </row>
    <row r="293" spans="1:13" s="256" customFormat="1" x14ac:dyDescent="0.2">
      <c r="A293" s="321" t="s">
        <v>212</v>
      </c>
      <c r="B293" s="369">
        <f t="shared" si="50"/>
        <v>0</v>
      </c>
      <c r="C293" s="378"/>
      <c r="D293" s="378"/>
      <c r="E293" s="378"/>
      <c r="F293" s="333" t="str">
        <f t="shared" si="51"/>
        <v/>
      </c>
      <c r="G293" s="333" t="str">
        <f t="shared" si="52"/>
        <v/>
      </c>
      <c r="H293" s="379">
        <f t="shared" si="53"/>
        <v>0</v>
      </c>
      <c r="I293" s="380"/>
      <c r="J293" s="380"/>
      <c r="K293" s="380"/>
      <c r="L293" s="381" t="str">
        <f t="shared" si="54"/>
        <v/>
      </c>
      <c r="M293" s="382" t="str">
        <f t="shared" si="55"/>
        <v/>
      </c>
    </row>
    <row r="294" spans="1:13" x14ac:dyDescent="0.3">
      <c r="A294" s="124" t="s">
        <v>196</v>
      </c>
      <c r="B294" s="383">
        <v>2017</v>
      </c>
      <c r="C294" s="383"/>
      <c r="D294" s="383"/>
      <c r="E294" s="383"/>
      <c r="F294" s="383"/>
      <c r="G294" s="383"/>
      <c r="H294" s="384">
        <v>2018</v>
      </c>
      <c r="I294" s="384"/>
      <c r="J294" s="384"/>
      <c r="K294" s="384"/>
      <c r="L294" s="384"/>
      <c r="M294" s="384"/>
    </row>
    <row r="295" spans="1:13" ht="52.5" x14ac:dyDescent="0.3">
      <c r="A295" s="124"/>
      <c r="B295" s="360" t="s">
        <v>17</v>
      </c>
      <c r="C295" s="360" t="s">
        <v>197</v>
      </c>
      <c r="D295" s="360" t="s">
        <v>198</v>
      </c>
      <c r="E295" s="361" t="s">
        <v>199</v>
      </c>
      <c r="F295" s="360" t="s">
        <v>200</v>
      </c>
      <c r="G295" s="360" t="s">
        <v>201</v>
      </c>
      <c r="H295" s="360" t="s">
        <v>17</v>
      </c>
      <c r="I295" s="360" t="s">
        <v>197</v>
      </c>
      <c r="J295" s="360" t="s">
        <v>198</v>
      </c>
      <c r="K295" s="361" t="s">
        <v>199</v>
      </c>
      <c r="L295" s="360" t="s">
        <v>200</v>
      </c>
      <c r="M295" s="360" t="s">
        <v>201</v>
      </c>
    </row>
    <row r="296" spans="1:13" x14ac:dyDescent="0.3">
      <c r="A296" s="362"/>
      <c r="B296" s="363" t="s">
        <v>202</v>
      </c>
      <c r="C296" s="363" t="s">
        <v>203</v>
      </c>
      <c r="D296" s="363" t="s">
        <v>204</v>
      </c>
      <c r="E296" s="361"/>
      <c r="F296" s="360"/>
      <c r="G296" s="360"/>
      <c r="H296" s="363" t="s">
        <v>202</v>
      </c>
      <c r="I296" s="363" t="s">
        <v>203</v>
      </c>
      <c r="J296" s="363" t="s">
        <v>204</v>
      </c>
      <c r="K296" s="361"/>
      <c r="L296" s="360"/>
      <c r="M296" s="360"/>
    </row>
    <row r="297" spans="1:13" s="256" customFormat="1" x14ac:dyDescent="0.2">
      <c r="A297" s="240" t="s">
        <v>205</v>
      </c>
      <c r="B297" s="364">
        <f t="shared" ref="B297:B304" si="56">+F82+L82+R82</f>
        <v>0</v>
      </c>
      <c r="C297" s="365"/>
      <c r="D297" s="365"/>
      <c r="E297" s="365"/>
      <c r="F297" s="366" t="str">
        <f t="shared" ref="F297:F304" si="57">IF(C297=0,"",C297/B297)</f>
        <v/>
      </c>
      <c r="G297" s="366" t="str">
        <f t="shared" ref="G297:G304" si="58">IF(D297=0,"",D297/B297)</f>
        <v/>
      </c>
      <c r="H297" s="364">
        <f t="shared" ref="H297:H304" si="59">+G82+M82+S82</f>
        <v>0</v>
      </c>
      <c r="I297" s="365"/>
      <c r="J297" s="365"/>
      <c r="K297" s="365"/>
      <c r="L297" s="366" t="str">
        <f t="shared" ref="L297:L304" si="60">IF(I297=0,"",I297/H297)</f>
        <v/>
      </c>
      <c r="M297" s="375" t="str">
        <f t="shared" ref="M297:M304" si="61">IF(J297=0,"",J297/H297)</f>
        <v/>
      </c>
    </row>
    <row r="298" spans="1:13" s="256" customFormat="1" x14ac:dyDescent="0.2">
      <c r="A298" s="209" t="s">
        <v>206</v>
      </c>
      <c r="B298" s="367">
        <f t="shared" si="56"/>
        <v>0</v>
      </c>
      <c r="C298" s="331"/>
      <c r="D298" s="331"/>
      <c r="E298" s="331"/>
      <c r="F298" s="368" t="str">
        <f t="shared" si="57"/>
        <v/>
      </c>
      <c r="G298" s="368" t="str">
        <f t="shared" si="58"/>
        <v/>
      </c>
      <c r="H298" s="367">
        <f t="shared" si="59"/>
        <v>0</v>
      </c>
      <c r="I298" s="331"/>
      <c r="J298" s="331"/>
      <c r="K298" s="331"/>
      <c r="L298" s="368" t="str">
        <f t="shared" si="60"/>
        <v/>
      </c>
      <c r="M298" s="377" t="str">
        <f t="shared" si="61"/>
        <v/>
      </c>
    </row>
    <row r="299" spans="1:13" s="256" customFormat="1" x14ac:dyDescent="0.2">
      <c r="A299" s="209" t="s">
        <v>207</v>
      </c>
      <c r="B299" s="367">
        <f t="shared" si="56"/>
        <v>0</v>
      </c>
      <c r="C299" s="331"/>
      <c r="D299" s="331"/>
      <c r="E299" s="331"/>
      <c r="F299" s="368" t="str">
        <f t="shared" si="57"/>
        <v/>
      </c>
      <c r="G299" s="368" t="str">
        <f t="shared" si="58"/>
        <v/>
      </c>
      <c r="H299" s="367">
        <f t="shared" si="59"/>
        <v>0</v>
      </c>
      <c r="I299" s="331"/>
      <c r="J299" s="331"/>
      <c r="K299" s="331"/>
      <c r="L299" s="368" t="str">
        <f t="shared" si="60"/>
        <v/>
      </c>
      <c r="M299" s="377" t="str">
        <f t="shared" si="61"/>
        <v/>
      </c>
    </row>
    <row r="300" spans="1:13" s="256" customFormat="1" x14ac:dyDescent="0.2">
      <c r="A300" s="203" t="s">
        <v>208</v>
      </c>
      <c r="B300" s="367">
        <f t="shared" si="56"/>
        <v>0</v>
      </c>
      <c r="C300" s="331"/>
      <c r="D300" s="331"/>
      <c r="E300" s="331"/>
      <c r="F300" s="368" t="str">
        <f t="shared" si="57"/>
        <v/>
      </c>
      <c r="G300" s="368" t="str">
        <f t="shared" si="58"/>
        <v/>
      </c>
      <c r="H300" s="367">
        <f t="shared" si="59"/>
        <v>0</v>
      </c>
      <c r="I300" s="331"/>
      <c r="J300" s="331"/>
      <c r="K300" s="331"/>
      <c r="L300" s="368" t="str">
        <f t="shared" si="60"/>
        <v/>
      </c>
      <c r="M300" s="377" t="str">
        <f t="shared" si="61"/>
        <v/>
      </c>
    </row>
    <row r="301" spans="1:13" s="256" customFormat="1" x14ac:dyDescent="0.2">
      <c r="A301" s="209" t="s">
        <v>209</v>
      </c>
      <c r="B301" s="367">
        <f t="shared" si="56"/>
        <v>0</v>
      </c>
      <c r="C301" s="331"/>
      <c r="D301" s="331"/>
      <c r="E301" s="331"/>
      <c r="F301" s="368" t="str">
        <f t="shared" si="57"/>
        <v/>
      </c>
      <c r="G301" s="368" t="str">
        <f t="shared" si="58"/>
        <v/>
      </c>
      <c r="H301" s="367">
        <f t="shared" si="59"/>
        <v>0</v>
      </c>
      <c r="I301" s="331"/>
      <c r="J301" s="331"/>
      <c r="K301" s="331"/>
      <c r="L301" s="368" t="str">
        <f t="shared" si="60"/>
        <v/>
      </c>
      <c r="M301" s="377" t="str">
        <f t="shared" si="61"/>
        <v/>
      </c>
    </row>
    <row r="302" spans="1:13" s="256" customFormat="1" x14ac:dyDescent="0.2">
      <c r="A302" s="209" t="s">
        <v>210</v>
      </c>
      <c r="B302" s="367">
        <f t="shared" si="56"/>
        <v>0</v>
      </c>
      <c r="C302" s="331"/>
      <c r="D302" s="331"/>
      <c r="E302" s="331"/>
      <c r="F302" s="368" t="str">
        <f t="shared" si="57"/>
        <v/>
      </c>
      <c r="G302" s="368" t="str">
        <f t="shared" si="58"/>
        <v/>
      </c>
      <c r="H302" s="367">
        <f t="shared" si="59"/>
        <v>0</v>
      </c>
      <c r="I302" s="331"/>
      <c r="J302" s="331"/>
      <c r="K302" s="331"/>
      <c r="L302" s="368" t="str">
        <f t="shared" si="60"/>
        <v/>
      </c>
      <c r="M302" s="377" t="str">
        <f t="shared" si="61"/>
        <v/>
      </c>
    </row>
    <row r="303" spans="1:13" s="256" customFormat="1" x14ac:dyDescent="0.2">
      <c r="A303" s="209" t="s">
        <v>211</v>
      </c>
      <c r="B303" s="367">
        <f t="shared" si="56"/>
        <v>0</v>
      </c>
      <c r="C303" s="331"/>
      <c r="D303" s="331"/>
      <c r="E303" s="331"/>
      <c r="F303" s="368" t="str">
        <f t="shared" si="57"/>
        <v/>
      </c>
      <c r="G303" s="368" t="str">
        <f t="shared" si="58"/>
        <v/>
      </c>
      <c r="H303" s="367">
        <f t="shared" si="59"/>
        <v>0</v>
      </c>
      <c r="I303" s="331"/>
      <c r="J303" s="331"/>
      <c r="K303" s="331"/>
      <c r="L303" s="368" t="str">
        <f t="shared" si="60"/>
        <v/>
      </c>
      <c r="M303" s="377" t="str">
        <f t="shared" si="61"/>
        <v/>
      </c>
    </row>
    <row r="304" spans="1:13" s="256" customFormat="1" x14ac:dyDescent="0.2">
      <c r="A304" s="321" t="s">
        <v>212</v>
      </c>
      <c r="B304" s="369">
        <f t="shared" si="56"/>
        <v>0</v>
      </c>
      <c r="C304" s="370"/>
      <c r="D304" s="370"/>
      <c r="E304" s="370"/>
      <c r="F304" s="333" t="str">
        <f t="shared" si="57"/>
        <v/>
      </c>
      <c r="G304" s="333" t="str">
        <f t="shared" si="58"/>
        <v/>
      </c>
      <c r="H304" s="369">
        <f t="shared" si="59"/>
        <v>0</v>
      </c>
      <c r="I304" s="370"/>
      <c r="J304" s="370"/>
      <c r="K304" s="370"/>
      <c r="L304" s="333" t="str">
        <f t="shared" si="60"/>
        <v/>
      </c>
      <c r="M304" s="334" t="str">
        <f t="shared" si="61"/>
        <v/>
      </c>
    </row>
    <row r="305" spans="1:13" x14ac:dyDescent="0.3">
      <c r="A305" s="184" t="s">
        <v>50</v>
      </c>
    </row>
    <row r="308" spans="1:13" x14ac:dyDescent="0.3">
      <c r="A308" s="385" t="s">
        <v>98</v>
      </c>
      <c r="B308" s="386">
        <v>2013</v>
      </c>
      <c r="C308" s="387"/>
      <c r="D308" s="386">
        <v>2014</v>
      </c>
      <c r="E308" s="387"/>
      <c r="F308" s="388">
        <v>2015</v>
      </c>
      <c r="G308" s="389"/>
      <c r="H308" s="389">
        <v>2016</v>
      </c>
      <c r="I308" s="390"/>
      <c r="J308" s="386">
        <v>2017</v>
      </c>
      <c r="K308" s="387"/>
      <c r="L308" s="386">
        <v>2018</v>
      </c>
      <c r="M308" s="387"/>
    </row>
    <row r="309" spans="1:13" x14ac:dyDescent="0.3">
      <c r="A309" s="385"/>
      <c r="B309" s="391" t="s">
        <v>99</v>
      </c>
      <c r="C309" s="391" t="s">
        <v>85</v>
      </c>
      <c r="D309" s="391" t="s">
        <v>99</v>
      </c>
      <c r="E309" s="391" t="s">
        <v>85</v>
      </c>
      <c r="F309" s="391" t="s">
        <v>99</v>
      </c>
      <c r="G309" s="391" t="s">
        <v>85</v>
      </c>
      <c r="H309" s="391" t="s">
        <v>99</v>
      </c>
      <c r="I309" s="391" t="s">
        <v>85</v>
      </c>
      <c r="J309" s="391" t="s">
        <v>99</v>
      </c>
      <c r="K309" s="391" t="s">
        <v>85</v>
      </c>
      <c r="L309" s="391" t="s">
        <v>99</v>
      </c>
      <c r="M309" s="391" t="s">
        <v>85</v>
      </c>
    </row>
    <row r="310" spans="1:13" ht="33" x14ac:dyDescent="0.3">
      <c r="A310" s="392" t="s">
        <v>213</v>
      </c>
      <c r="B310" s="393"/>
      <c r="C310" s="394" t="str">
        <f>IF(B310=0,"",B310*100/D96)</f>
        <v/>
      </c>
      <c r="D310" s="393"/>
      <c r="E310" s="394" t="str">
        <f>IF(D310=0,"",D310*100/G96)</f>
        <v/>
      </c>
      <c r="F310" s="395"/>
      <c r="G310" s="394" t="str">
        <f>IF(F310=0,"",F310*100/J96)</f>
        <v/>
      </c>
      <c r="H310" s="393"/>
      <c r="I310" s="394" t="str">
        <f>IF(H310=0,"",H310*100/M96)</f>
        <v/>
      </c>
      <c r="J310" s="393"/>
      <c r="K310" s="394" t="str">
        <f>IF(J310=0,"",J310*100/P96)</f>
        <v/>
      </c>
      <c r="L310" s="393"/>
      <c r="M310" s="396" t="str">
        <f>IF(L310=0,"",L310*100/S96)</f>
        <v/>
      </c>
    </row>
  </sheetData>
  <mergeCells count="195">
    <mergeCell ref="A294:A296"/>
    <mergeCell ref="B294:G294"/>
    <mergeCell ref="H294:M294"/>
    <mergeCell ref="A308:A309"/>
    <mergeCell ref="B308:C308"/>
    <mergeCell ref="D308:E308"/>
    <mergeCell ref="F308:G308"/>
    <mergeCell ref="H308:I308"/>
    <mergeCell ref="J308:K308"/>
    <mergeCell ref="L308:M308"/>
    <mergeCell ref="A268:AB268"/>
    <mergeCell ref="A271:M271"/>
    <mergeCell ref="A272:A274"/>
    <mergeCell ref="B272:G272"/>
    <mergeCell ref="H272:M272"/>
    <mergeCell ref="A283:A285"/>
    <mergeCell ref="B283:G283"/>
    <mergeCell ref="H283:M283"/>
    <mergeCell ref="A259:A260"/>
    <mergeCell ref="A263:T263"/>
    <mergeCell ref="A265:A266"/>
    <mergeCell ref="B265:C265"/>
    <mergeCell ref="D265:E265"/>
    <mergeCell ref="F265:G265"/>
    <mergeCell ref="H265:I265"/>
    <mergeCell ref="J265:K265"/>
    <mergeCell ref="L265:M265"/>
    <mergeCell ref="L245:M245"/>
    <mergeCell ref="N245:O245"/>
    <mergeCell ref="A251:A252"/>
    <mergeCell ref="B251:C251"/>
    <mergeCell ref="D251:E251"/>
    <mergeCell ref="F251:G251"/>
    <mergeCell ref="H251:I251"/>
    <mergeCell ref="J251:K251"/>
    <mergeCell ref="L251:M251"/>
    <mergeCell ref="A245:A246"/>
    <mergeCell ref="B245:C245"/>
    <mergeCell ref="D245:E245"/>
    <mergeCell ref="F245:G245"/>
    <mergeCell ref="H245:I245"/>
    <mergeCell ref="J245:K245"/>
    <mergeCell ref="B243:C243"/>
    <mergeCell ref="D243:E243"/>
    <mergeCell ref="F243:G243"/>
    <mergeCell ref="H243:I243"/>
    <mergeCell ref="J243:K243"/>
    <mergeCell ref="L243:M243"/>
    <mergeCell ref="L237:M237"/>
    <mergeCell ref="B239:C239"/>
    <mergeCell ref="D239:E239"/>
    <mergeCell ref="H239:I239"/>
    <mergeCell ref="J239:K239"/>
    <mergeCell ref="L239:M239"/>
    <mergeCell ref="A237:A238"/>
    <mergeCell ref="B237:C237"/>
    <mergeCell ref="D237:E237"/>
    <mergeCell ref="F237:G237"/>
    <mergeCell ref="H237:I237"/>
    <mergeCell ref="J237:K237"/>
    <mergeCell ref="A230:AE230"/>
    <mergeCell ref="A231:AE231"/>
    <mergeCell ref="A232:AE232"/>
    <mergeCell ref="A233:Y233"/>
    <mergeCell ref="A234:Y234"/>
    <mergeCell ref="A236:O236"/>
    <mergeCell ref="N208:P208"/>
    <mergeCell ref="Q208:S208"/>
    <mergeCell ref="C209:D209"/>
    <mergeCell ref="F209:G209"/>
    <mergeCell ref="I209:J209"/>
    <mergeCell ref="L209:M209"/>
    <mergeCell ref="O209:P209"/>
    <mergeCell ref="R209:S209"/>
    <mergeCell ref="L182:M182"/>
    <mergeCell ref="A208:A210"/>
    <mergeCell ref="B208:D208"/>
    <mergeCell ref="E208:G208"/>
    <mergeCell ref="H208:J208"/>
    <mergeCell ref="K208:M208"/>
    <mergeCell ref="A182:A183"/>
    <mergeCell ref="B182:C182"/>
    <mergeCell ref="D182:E182"/>
    <mergeCell ref="F182:G182"/>
    <mergeCell ref="H182:I182"/>
    <mergeCell ref="J182:K182"/>
    <mergeCell ref="A152:AE152"/>
    <mergeCell ref="A153:AE153"/>
    <mergeCell ref="A157:A158"/>
    <mergeCell ref="B157:C157"/>
    <mergeCell ref="D157:E157"/>
    <mergeCell ref="F157:G157"/>
    <mergeCell ref="H157:I157"/>
    <mergeCell ref="J157:K157"/>
    <mergeCell ref="L157:M157"/>
    <mergeCell ref="A145:O145"/>
    <mergeCell ref="A146:A147"/>
    <mergeCell ref="B146:C146"/>
    <mergeCell ref="D146:E146"/>
    <mergeCell ref="F146:G146"/>
    <mergeCell ref="H146:I146"/>
    <mergeCell ref="J146:K146"/>
    <mergeCell ref="L146:M146"/>
    <mergeCell ref="Q115:S115"/>
    <mergeCell ref="A129:M129"/>
    <mergeCell ref="A130:A131"/>
    <mergeCell ref="B130:C130"/>
    <mergeCell ref="D130:E130"/>
    <mergeCell ref="F130:G130"/>
    <mergeCell ref="H130:I130"/>
    <mergeCell ref="J130:K130"/>
    <mergeCell ref="L130:M130"/>
    <mergeCell ref="A115:A116"/>
    <mergeCell ref="B115:D115"/>
    <mergeCell ref="E115:G115"/>
    <mergeCell ref="H115:J115"/>
    <mergeCell ref="K115:M115"/>
    <mergeCell ref="N115:P115"/>
    <mergeCell ref="A100:V100"/>
    <mergeCell ref="A102:A103"/>
    <mergeCell ref="B102:D102"/>
    <mergeCell ref="E102:G102"/>
    <mergeCell ref="H102:J102"/>
    <mergeCell ref="K102:M102"/>
    <mergeCell ref="N102:P102"/>
    <mergeCell ref="Q102:S102"/>
    <mergeCell ref="B94:D94"/>
    <mergeCell ref="E94:G94"/>
    <mergeCell ref="H94:J94"/>
    <mergeCell ref="K94:M94"/>
    <mergeCell ref="N94:P94"/>
    <mergeCell ref="Q94:S94"/>
    <mergeCell ref="A77:S77"/>
    <mergeCell ref="A79:A81"/>
    <mergeCell ref="B79:S79"/>
    <mergeCell ref="B80:G80"/>
    <mergeCell ref="H80:M80"/>
    <mergeCell ref="N80:S80"/>
    <mergeCell ref="A64:S64"/>
    <mergeCell ref="B65:G65"/>
    <mergeCell ref="H65:M65"/>
    <mergeCell ref="N65:S65"/>
    <mergeCell ref="A70:S70"/>
    <mergeCell ref="B71:G71"/>
    <mergeCell ref="H71:M71"/>
    <mergeCell ref="N71:S71"/>
    <mergeCell ref="A52:S52"/>
    <mergeCell ref="B53:G53"/>
    <mergeCell ref="H53:M53"/>
    <mergeCell ref="N53:S53"/>
    <mergeCell ref="B59:G59"/>
    <mergeCell ref="H59:M59"/>
    <mergeCell ref="N59:S59"/>
    <mergeCell ref="A38:N38"/>
    <mergeCell ref="B41:F41"/>
    <mergeCell ref="H41:M41"/>
    <mergeCell ref="N41:S41"/>
    <mergeCell ref="B47:F47"/>
    <mergeCell ref="H47:M47"/>
    <mergeCell ref="N47:S47"/>
    <mergeCell ref="E27:E28"/>
    <mergeCell ref="F27:F28"/>
    <mergeCell ref="G27:G28"/>
    <mergeCell ref="H27:H28"/>
    <mergeCell ref="I27:I28"/>
    <mergeCell ref="O27:P27"/>
    <mergeCell ref="K26:M27"/>
    <mergeCell ref="N26:N28"/>
    <mergeCell ref="O26:R26"/>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A15:Q15"/>
    <mergeCell ref="A16:Q16"/>
    <mergeCell ref="A17:Q17"/>
    <mergeCell ref="A18:Q18"/>
    <mergeCell ref="A19:Q19"/>
    <mergeCell ref="A20:Q20"/>
    <mergeCell ref="B3:S3"/>
    <mergeCell ref="C5:G5"/>
    <mergeCell ref="B7:Q7"/>
    <mergeCell ref="B8:Q8"/>
    <mergeCell ref="B9:Q9"/>
    <mergeCell ref="A14:Q14"/>
  </mergeCells>
  <dataValidations count="7">
    <dataValidation type="whole" showInputMessage="1" showErrorMessage="1" errorTitle="Validar" error="Se debe declarar valores numéricos que estén en el rango de 0 a 99999999" sqref="F29:F37 M29:M37">
      <formula1>0</formula1>
      <formula2>9999999</formula2>
    </dataValidation>
    <dataValidation type="decimal" allowBlank="1" showInputMessage="1" showErrorMessage="1" errorTitle="Validar" error="Se debe declarar valores numéricos que estén en el rango de 0 a 99999999" sqref="L215:L218 L223:L229 H208 F223:F229 N208 Q227:Q229 Q208 B208 E208 C223:C229 F215:F218 N227:N229 B184:B193 F206 C215:C218 T206 D184:D206 L184:L206 H184:H206 P206 R206 B196:B206 J184:J206 V206 K208">
      <formula1>0</formula1>
      <formula2>999999.999999</formula2>
    </dataValidation>
    <dataValidation type="whole" showInputMessage="1" showErrorMessage="1" errorTitle="Validar" error="Se debe declarar valores numéricos que estén en el rango de 0 a 99999999" sqref="F143 N97 Q104:R113 E96:F97 K96:L97 O179:O180 N104:O113 K104:L113 H107:I107 M179:M180 H179:H180 F179:F180 D179:D180 B179:B180 Q179:Q180 B96:C97 Q96:R97 O96:O97 B159:B162 D159:D162 F159:F162 H159:H162 J159:J162 B164:B176 D164:D176 F164:F176 H164:H176 J164:J176 L164:L176 L159:L162 B297:E304 H297:K304 B253:M255 L134:L143 D135:D143 J134:J143 H134:H143 B135:B143 E104:F113 B104:C113 B275:E282 H275:K282 H286:K293 B82:S89">
      <formula1>0</formula1>
      <formula2>999999</formula2>
    </dataValidation>
    <dataValidation type="whole" allowBlank="1" showInputMessage="1" showErrorMessage="1" errorTitle="Validar" error="Se debe declarar valores numéricos que estén en el rango de 0 a 99999999" sqref="D240:D242 H240:H242 J240:J242 B240:B242 L240:L242 B239:M239">
      <formula1>0</formula1>
      <formula2>999999</formula2>
    </dataValidation>
    <dataValidation showInputMessage="1" showErrorMessage="1" errorTitle="Validar" error="Se debe declarar valores numéricos que estén en el rango de 0 a 99999999" sqref="I75:R76 N61:S62 N49:S50 B69:W69 B67:T68 B73:S74"/>
    <dataValidation type="whole" showInputMessage="1" showErrorMessage="1" errorTitle="Validar" error="Se debe declarar valores numéricos que estén en el rango de 0 a 99999999" sqref="B75:H76 B51:T51 B45:W45 B43:S44 B49:M50 B57:W57 B55:S56 B61:M62 B63:W63">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96">
      <formula1>1</formula1>
      <formula2>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63" max="21" man="1"/>
    <brk id="114" max="21" man="1"/>
    <brk id="155" max="21" man="1"/>
    <brk id="194" max="21" man="1"/>
    <brk id="234" max="21" man="1"/>
    <brk id="282" max="2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2016-01-22T00:54:21Z</dcterms:created>
  <dcterms:modified xsi:type="dcterms:W3CDTF">2016-01-22T00:54:41Z</dcterms:modified>
</cp:coreProperties>
</file>